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8_{37F49875-CB6F-4725-922D-5A2C4CBE8525}" xr6:coauthVersionLast="47" xr6:coauthVersionMax="47" xr10:uidLastSave="{00000000-0000-0000-0000-000000000000}"/>
  <bookViews>
    <workbookView xWindow="-120" yWindow="-120" windowWidth="29040" windowHeight="17520" xr2:uid="{B39324C0-7552-4A7D-A621-A448529F4EDC}"/>
  </bookViews>
  <sheets>
    <sheet name="2023-24" sheetId="1" r:id="rId1"/>
  </sheets>
  <definedNames>
    <definedName name="_xlnm.Print_Area" localSheetId="0">'2023-24'!$A$1:$L$159</definedName>
    <definedName name="_xlnm.Print_Titles" localSheetId="0">'2023-24'!$1:$9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8" i="1" l="1"/>
  <c r="K117" i="1"/>
  <c r="K116" i="1"/>
  <c r="K115" i="1"/>
  <c r="K114" i="1"/>
  <c r="K113" i="1"/>
  <c r="K119" i="1"/>
  <c r="K109" i="1"/>
  <c r="K107" i="1"/>
  <c r="K106" i="1"/>
  <c r="K108" i="1"/>
  <c r="K105" i="1"/>
  <c r="K104" i="1"/>
  <c r="K100" i="1"/>
  <c r="K99" i="1"/>
  <c r="K98" i="1"/>
  <c r="K97" i="1"/>
  <c r="K87" i="1"/>
  <c r="K93" i="1"/>
  <c r="K94" i="1"/>
  <c r="K82" i="1"/>
  <c r="K89" i="1"/>
  <c r="K95" i="1" l="1"/>
  <c r="K101" i="1"/>
  <c r="K120" i="1"/>
  <c r="K110" i="1"/>
  <c r="K80" i="1" l="1"/>
  <c r="K88" i="1"/>
  <c r="K86" i="1"/>
  <c r="K85" i="1"/>
  <c r="K84" i="1"/>
  <c r="K83" i="1"/>
  <c r="K81" i="1"/>
  <c r="K79" i="1"/>
  <c r="K75" i="1"/>
  <c r="K74" i="1"/>
  <c r="K73" i="1"/>
  <c r="K72" i="1"/>
  <c r="K71" i="1"/>
  <c r="K62" i="1"/>
  <c r="K60" i="1"/>
  <c r="K57" i="1"/>
  <c r="K55" i="1"/>
  <c r="K66" i="1"/>
  <c r="K65" i="1"/>
  <c r="K64" i="1"/>
  <c r="K63" i="1"/>
  <c r="K61" i="1"/>
  <c r="K59" i="1"/>
  <c r="K58" i="1"/>
  <c r="K56" i="1"/>
  <c r="K51" i="1"/>
  <c r="K50" i="1"/>
  <c r="K49" i="1"/>
  <c r="K46" i="1"/>
  <c r="K45" i="1"/>
  <c r="K43" i="1"/>
  <c r="K42" i="1"/>
  <c r="K47" i="1"/>
  <c r="K44" i="1"/>
  <c r="K41" i="1"/>
  <c r="K29" i="1"/>
  <c r="K28" i="1"/>
  <c r="K34" i="1"/>
  <c r="K33" i="1"/>
  <c r="K31" i="1"/>
  <c r="K30" i="1"/>
  <c r="K27" i="1"/>
  <c r="K26" i="1"/>
  <c r="K25" i="1"/>
  <c r="K24" i="1"/>
  <c r="K32" i="1"/>
  <c r="K23" i="1"/>
  <c r="K17" i="1"/>
  <c r="K14" i="1"/>
  <c r="K13" i="1"/>
  <c r="K15" i="1"/>
  <c r="K52" i="1" l="1"/>
  <c r="K90" i="1"/>
  <c r="K37" i="1"/>
  <c r="K68" i="1"/>
  <c r="K76" i="1"/>
  <c r="K36" i="1"/>
  <c r="K18" i="1"/>
  <c r="K16" i="1"/>
  <c r="H7" i="1" l="1" a="1"/>
  <c r="K19" i="1" l="1"/>
  <c r="K67" i="1"/>
  <c r="K12" i="1"/>
  <c r="K11" i="1" l="1"/>
  <c r="K20" i="1" l="1"/>
  <c r="L20" i="1" l="1"/>
  <c r="L37" i="1" s="1"/>
  <c r="L52" i="1" s="1"/>
  <c r="L68" i="1" s="1"/>
  <c r="L76" i="1" s="1"/>
  <c r="L122" i="1"/>
  <c r="I124" i="1" s="1" a="1"/>
  <c r="L90" i="1"/>
  <c r="L95" i="1" s="1"/>
  <c r="L101" i="1" s="1"/>
  <c r="L110" i="1" s="1"/>
  <c r="L12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<sst xmlns="http://schemas.openxmlformats.org/spreadsheetml/2006/main" count="144" uniqueCount="134">
  <si>
    <t>Due Friday, March 22, 2027 to paulagoodnow@hotmail.com</t>
  </si>
  <si>
    <t>Club Name:</t>
  </si>
  <si>
    <t>President:</t>
  </si>
  <si>
    <t>Members  on July 1, 2026:</t>
  </si>
  <si>
    <t xml:space="preserve">Club Size:     </t>
  </si>
  <si>
    <t>All items = 1 pt unless indicated.</t>
  </si>
  <si>
    <t>Input to Highlighted Cells Only</t>
  </si>
  <si>
    <t>"Y" if Yes</t>
  </si>
  <si>
    <t>Auto Filled</t>
  </si>
  <si>
    <t>Cummu-lative</t>
  </si>
  <si>
    <t>Notes: Club Notes</t>
  </si>
  <si>
    <t>y</t>
  </si>
  <si>
    <t>LEADERSHIP</t>
  </si>
  <si>
    <r>
      <t xml:space="preserve">Formulate or update your club’s Strategic Plan by </t>
    </r>
    <r>
      <rPr>
        <b/>
        <sz val="12"/>
        <color rgb="FFC00000"/>
        <rFont val="Arial"/>
        <family val="2"/>
      </rPr>
      <t>July 1, 2026</t>
    </r>
  </si>
  <si>
    <t>Y</t>
  </si>
  <si>
    <t>Review and if needed update Club’s Constitution and Bylaws</t>
  </si>
  <si>
    <r>
      <t xml:space="preserve">Identify/report President-Elect &amp; Officers in Dacdb by </t>
    </r>
    <r>
      <rPr>
        <b/>
        <sz val="12"/>
        <color rgb="FFC00000"/>
        <rFont val="Arial"/>
        <family val="2"/>
      </rPr>
      <t>June 30, 2026</t>
    </r>
    <r>
      <rPr>
        <sz val="12"/>
        <color theme="1"/>
        <rFont val="Arial"/>
        <family val="2"/>
      </rPr>
      <t xml:space="preserve"> (5 points)</t>
    </r>
  </si>
  <si>
    <r>
      <t xml:space="preserve">All club goals are entered into Rotary Club Central by </t>
    </r>
    <r>
      <rPr>
        <b/>
        <sz val="12"/>
        <color rgb="FFC00000"/>
        <rFont val="Arial"/>
        <family val="2"/>
      </rPr>
      <t>June 30, 2026</t>
    </r>
  </si>
  <si>
    <t>Pay Rotary International and District dues on time (2 points)</t>
  </si>
  <si>
    <r>
      <t xml:space="preserve">At least 2 members attend Rotary Leadership Institute (RLI)  by </t>
    </r>
    <r>
      <rPr>
        <b/>
        <sz val="12"/>
        <color rgb="FFC00000"/>
        <rFont val="Calibri (Body)"/>
      </rPr>
      <t>March 31, 2027</t>
    </r>
  </si>
  <si>
    <r>
      <t xml:space="preserve">Foundation/Grants Chair attends Club Leadership Learning Seminar (grants training) in Dublin </t>
    </r>
    <r>
      <rPr>
        <b/>
        <sz val="12"/>
        <color rgb="FFC00000"/>
        <rFont val="Calibri (Body)"/>
      </rPr>
      <t>May 30, 2026</t>
    </r>
    <r>
      <rPr>
        <sz val="12"/>
        <color theme="1"/>
        <rFont val="Calibri"/>
        <family val="2"/>
        <scheme val="minor"/>
      </rPr>
      <t xml:space="preserve"> (2 points)</t>
    </r>
  </si>
  <si>
    <t xml:space="preserve">All Club Officers and Board members have Rotary.org and Dacdb login IDs </t>
  </si>
  <si>
    <r>
      <t xml:space="preserve">President and President Elect attend Club Leadership Learning Seminar in Dublin </t>
    </r>
    <r>
      <rPr>
        <b/>
        <sz val="12"/>
        <color rgb="FFC00000"/>
        <rFont val="Calibri (Body)"/>
      </rPr>
      <t xml:space="preserve">May 30, 2026 </t>
    </r>
    <r>
      <rPr>
        <sz val="12"/>
        <color theme="1"/>
        <rFont val="Calibri"/>
        <family val="2"/>
        <scheme val="minor"/>
      </rPr>
      <t>(2 points)</t>
    </r>
  </si>
  <si>
    <t>MEMBERSHIP</t>
  </si>
  <si>
    <r>
      <t xml:space="preserve">Appoint Membership Chair and identify in Dacdb by </t>
    </r>
    <r>
      <rPr>
        <b/>
        <sz val="12"/>
        <color rgb="FFC00000"/>
        <rFont val="Calibri (Body)"/>
      </rPr>
      <t xml:space="preserve">June 30, 2026 </t>
    </r>
    <r>
      <rPr>
        <sz val="12"/>
        <color theme="1"/>
        <rFont val="Calibri"/>
        <family val="2"/>
        <scheme val="minor"/>
      </rPr>
      <t>(2 points)</t>
    </r>
  </si>
  <si>
    <r>
      <t xml:space="preserve">Net gain of at least 1 new member by </t>
    </r>
    <r>
      <rPr>
        <b/>
        <sz val="12"/>
        <color rgb="FFC00000"/>
        <rFont val="Calibri (Body)"/>
      </rPr>
      <t xml:space="preserve">March 30, 2027 </t>
    </r>
    <r>
      <rPr>
        <sz val="12"/>
        <color theme="1"/>
        <rFont val="Calibri"/>
        <family val="2"/>
        <scheme val="minor"/>
      </rPr>
      <t>- As of March 1st 1 point for each additional net new member up to (10 points)</t>
    </r>
  </si>
  <si>
    <t>Include an article/information on Membership in club newsletter/bulletin during Membership Month ( August 2026 )</t>
  </si>
  <si>
    <t>Conduct a Discover Rotary event to attract new members (5 points)</t>
  </si>
  <si>
    <t>Have a new members orientation (red badge program or other)</t>
  </si>
  <si>
    <t>Club mentor assigned to each new member</t>
  </si>
  <si>
    <t>Club Officers complete Preventing and Addressing Harassment Courses in the Learning Center (5 points)</t>
  </si>
  <si>
    <t>Provide a copy of the Four-Way Test to new members</t>
  </si>
  <si>
    <r>
      <t xml:space="preserve">Club conducts a Survey of all members by </t>
    </r>
    <r>
      <rPr>
        <b/>
        <sz val="12"/>
        <color rgb="FFC00000"/>
        <rFont val="Calibri (Body)"/>
      </rPr>
      <t>September 1, 2026</t>
    </r>
  </si>
  <si>
    <r>
      <t xml:space="preserve">Have a program on Companion Clubs by </t>
    </r>
    <r>
      <rPr>
        <b/>
        <sz val="12"/>
        <color rgb="FFC00000"/>
        <rFont val="Calibri (Body)"/>
      </rPr>
      <t xml:space="preserve">October 1, 2026 </t>
    </r>
    <r>
      <rPr>
        <sz val="12"/>
        <color theme="1"/>
        <rFont val="Calibri"/>
        <family val="2"/>
        <scheme val="minor"/>
      </rPr>
      <t>(2 points)</t>
    </r>
  </si>
  <si>
    <t>Hold at least three social events
Appoint Membership Chair and identify in Dacdb by June 30, 2026	2
Net gain of at least 1 new member by March 30, 2027 - As of March 1st 1 point up to each additional net new member up to 10 points	10
Include an article/information on Membership in club newsletter/bulletin during Membership Month ( August 2026 )	1
Conduct a Discover Rotary event to attract new members	5
Have a new members orientation (red badge program or other)	1
Club mentor assigned to each new member	1
Club Officers complete Preventing and Addressing Harassment Courses in the Learning Center	5
Provide a copy of the Four Way Test to new members	1
Club conducts a Survey of all members by September 1, 2026	1
Have a program on Companion Clubs by October 1, 2026	2
Hold at least three social events	1
Conduct exit poll/Survey of any Rotarian who resigned and submit to District Governor (Required)	5</t>
  </si>
  <si>
    <t>Conduct exit poll/Survey of any Rotarian who resigned and submit to District Governor (Required) (5 points)</t>
  </si>
  <si>
    <t>Membership Chair participates in 2 zone membership zoom meetings</t>
  </si>
  <si>
    <t>PUBLIC  IMAGE</t>
  </si>
  <si>
    <r>
      <t xml:space="preserve">Appoint Public Image Chair and Identify in Dacdb by </t>
    </r>
    <r>
      <rPr>
        <b/>
        <sz val="12"/>
        <color rgb="FFC00000"/>
        <rFont val="Calibri (Body)"/>
      </rPr>
      <t>June 30, 2026</t>
    </r>
    <r>
      <rPr>
        <sz val="12"/>
        <color theme="1"/>
        <rFont val="Calibri"/>
        <family val="2"/>
        <scheme val="minor"/>
      </rPr>
      <t xml:space="preserve"> (2 points)</t>
    </r>
  </si>
  <si>
    <t>Maintain a club website with the correct Rotary Club Logo</t>
  </si>
  <si>
    <t>Maintain a Facebook and/or Instagram page with the correct Rotary Club Logo</t>
  </si>
  <si>
    <t>Maintain a LinkedIn page with the correct Rotary Club Logo (2 points)</t>
  </si>
  <si>
    <t>Use Rotary’s brand guidelines and People of Action campaign materials in your club's public image campaign (3 points)</t>
  </si>
  <si>
    <t xml:space="preserve">Submit quarterly information with photos of projects, fundraisers, activities or interesting meetings to the District newsletter editor and public image chair </t>
  </si>
  <si>
    <t>Promote and host an October World Polio Day event and promote on social media and/or print or broadcast media (2 points)</t>
  </si>
  <si>
    <t>Consistently publish Club bulletin to members (hard copy and/or digital/email)</t>
  </si>
  <si>
    <t>Update outdated Rotary signage and/or apparel in Club meetings (5 points)</t>
  </si>
  <si>
    <t>Monthly participation in the Zone 34 Epic Award (3 points)</t>
  </si>
  <si>
    <t>Public Image Chair participates in 2 zone Public Image zoom meetings</t>
  </si>
  <si>
    <t>FOUNDATION (TRF = The Rotary Foundation)</t>
  </si>
  <si>
    <r>
      <t xml:space="preserve">Appoint  a Foundation/Grants Chair and identify in Dacdb by </t>
    </r>
    <r>
      <rPr>
        <b/>
        <sz val="12"/>
        <color rgb="FFC00000"/>
        <rFont val="Calibri (Body)"/>
      </rPr>
      <t>June 30, 2026</t>
    </r>
    <r>
      <rPr>
        <sz val="12"/>
        <color theme="1"/>
        <rFont val="Calibri"/>
        <family val="2"/>
        <scheme val="minor"/>
      </rPr>
      <t xml:space="preserve"> (2 points)</t>
    </r>
  </si>
  <si>
    <r>
      <t xml:space="preserve">Become a Rotary Foundation Every Rotarian Every Year (EREY) Club by </t>
    </r>
    <r>
      <rPr>
        <b/>
        <sz val="12"/>
        <color rgb="FFC00000"/>
        <rFont val="Calibri (Body)"/>
      </rPr>
      <t xml:space="preserve">March 31, 2027 </t>
    </r>
  </si>
  <si>
    <r>
      <t xml:space="preserve">Become a Rotary Foundation Sustaining Member Club by </t>
    </r>
    <r>
      <rPr>
        <b/>
        <sz val="12"/>
        <color rgb="FFC00000"/>
        <rFont val="Calibri (Body)"/>
      </rPr>
      <t>March 31, 2027</t>
    </r>
    <r>
      <rPr>
        <sz val="12"/>
        <color theme="1"/>
        <rFont val="Calibri"/>
        <family val="2"/>
        <scheme val="minor"/>
      </rPr>
      <t xml:space="preserve"> (2 points)</t>
    </r>
  </si>
  <si>
    <r>
      <t xml:space="preserve">Become a 100% Paul Harris Club or Requalify by </t>
    </r>
    <r>
      <rPr>
        <b/>
        <sz val="12"/>
        <color rgb="FFC00000"/>
        <rFont val="Calibri (Body)"/>
      </rPr>
      <t>March 31, 2027</t>
    </r>
  </si>
  <si>
    <r>
      <t xml:space="preserve">Become a $100 per capita Club by </t>
    </r>
    <r>
      <rPr>
        <b/>
        <sz val="12"/>
        <color rgb="FFC00000"/>
        <rFont val="Calibri (Body)"/>
      </rPr>
      <t>March 31, 2027</t>
    </r>
  </si>
  <si>
    <t>Attain/Maintain per capita Annual Fund giving of $125-150 (2 points)</t>
  </si>
  <si>
    <t>Club conducts a Polio Plus fundraiser among members</t>
  </si>
  <si>
    <r>
      <t xml:space="preserve">Gain 2 new Polio Plus Society members ($100/year until eradicated) by </t>
    </r>
    <r>
      <rPr>
        <b/>
        <sz val="12"/>
        <color rgb="FFC00000"/>
        <rFont val="Calibri (Body)"/>
      </rPr>
      <t>March 31, 2027</t>
    </r>
    <r>
      <rPr>
        <sz val="12"/>
        <color theme="1"/>
        <rFont val="Calibri"/>
        <family val="2"/>
        <scheme val="minor"/>
      </rPr>
      <t xml:space="preserve"> (2 points)</t>
    </r>
  </si>
  <si>
    <r>
      <t xml:space="preserve">Apply for a District Grant by </t>
    </r>
    <r>
      <rPr>
        <b/>
        <sz val="12"/>
        <color rgb="FFC00000"/>
        <rFont val="Calibri (Body)"/>
      </rPr>
      <t xml:space="preserve">July 30, 2026 </t>
    </r>
  </si>
  <si>
    <r>
      <t xml:space="preserve">Gain two new Paul Harris Fellows by </t>
    </r>
    <r>
      <rPr>
        <b/>
        <sz val="12"/>
        <color rgb="FFC00000"/>
        <rFont val="Calibri (Body)"/>
      </rPr>
      <t xml:space="preserve">March 31, 2027 </t>
    </r>
  </si>
  <si>
    <r>
      <t xml:space="preserve">Gain new Bequest Society, Benefactor or Major Donor(s) by </t>
    </r>
    <r>
      <rPr>
        <b/>
        <sz val="12"/>
        <color rgb="FFC00000"/>
        <rFont val="Calibri (Body)"/>
      </rPr>
      <t>March 31, 2027</t>
    </r>
  </si>
  <si>
    <t>Have a program on The Rotary Foundation during the year</t>
  </si>
  <si>
    <t>Foundation Chair participates in 2 zone Foundation zoom meetings</t>
  </si>
  <si>
    <t>INTERNATIONAL SERVICE</t>
  </si>
  <si>
    <t>Sponsor or co-sponsor a GRSP student in 2026-2027</t>
  </si>
  <si>
    <t>Have either a GRSP student or GRSP Trustee give a program</t>
  </si>
  <si>
    <t>At least one member becomes a Will Watt Fellow</t>
  </si>
  <si>
    <t xml:space="preserve">Participate in an International service project with or without matching funds </t>
  </si>
  <si>
    <t>Club supports/participates in a Global Grant</t>
  </si>
  <si>
    <t>COMMUNITY SERVICE</t>
  </si>
  <si>
    <r>
      <t xml:space="preserve">Appoint  a Community Service Chair and identify in Dacdb by </t>
    </r>
    <r>
      <rPr>
        <b/>
        <sz val="12"/>
        <color rgb="FFC00000"/>
        <rFont val="Calibri (Body)"/>
      </rPr>
      <t>June 30, 2026</t>
    </r>
  </si>
  <si>
    <t>Involve EarlyActors, Interactors, and/or Rotaractors to participate in a club project</t>
  </si>
  <si>
    <t>Report volunteer hours &amp; service projects contributions in Rotary Club Central</t>
  </si>
  <si>
    <t>Participate in a joint service project with the American Society of Filipinos (5 points)</t>
  </si>
  <si>
    <t>Participate in a service project to reduce hunger</t>
  </si>
  <si>
    <t>Participate in a service project to improve literacy</t>
  </si>
  <si>
    <t>Participate in a service project to protect the environment</t>
  </si>
  <si>
    <t>Participate in a service project with the focus to empower girls (3 points)</t>
  </si>
  <si>
    <t>CART Buckets on tables every meeting</t>
  </si>
  <si>
    <t>Contribute at least $20 per capita to the CART fund</t>
  </si>
  <si>
    <t>Hold a joint event/service project with another Rotary Club (2 points)</t>
  </si>
  <si>
    <t>LITERACY AND SCHOLARSHIPS</t>
  </si>
  <si>
    <t>Sponsor a student for the GED program (including study guides and testing) (5 points)</t>
  </si>
  <si>
    <t>Club actively engages in a child mentoring program (2 points)</t>
  </si>
  <si>
    <t>YOUTH SERVICE</t>
  </si>
  <si>
    <r>
      <t>Appoint  a Youth Service Chair and identify in Dacdb by</t>
    </r>
    <r>
      <rPr>
        <b/>
        <sz val="12"/>
        <color rgb="FFC00000"/>
        <rFont val="Calibri (Body)"/>
      </rPr>
      <t xml:space="preserve"> June 30, 2026</t>
    </r>
  </si>
  <si>
    <t xml:space="preserve">Have an EarlyAct and/or Interact Club present a program at one of your Rotary Club’s meetings </t>
  </si>
  <si>
    <t xml:space="preserve">Participate in either the Laws of Life Essay Contest or Preston Johnson High School Speech Competition. </t>
  </si>
  <si>
    <t>Club sponsors a student to attend RYLA (2 points)</t>
  </si>
  <si>
    <t>DISTRICT CONFERENCE/CELEBRATION</t>
  </si>
  <si>
    <r>
      <t xml:space="preserve">Nominate a Rotarian for the District Guardian of Ethics Award and/or the Vocational Excellence Award by </t>
    </r>
    <r>
      <rPr>
        <b/>
        <sz val="12"/>
        <color rgb="FFC00000"/>
        <rFont val="Calibri (Body)"/>
      </rPr>
      <t>February 15, 2027</t>
    </r>
  </si>
  <si>
    <t>Nominate a Rookie of the Year</t>
  </si>
  <si>
    <t>Club submits silent auction item</t>
  </si>
  <si>
    <t xml:space="preserve">Club submits a minimum of 2 door prizes for raffles </t>
  </si>
  <si>
    <t>Club submits a service project display for House of Friendship</t>
  </si>
  <si>
    <r>
      <t xml:space="preserve">Register at least 10% of club membership for April 2027 District Conference by </t>
    </r>
    <r>
      <rPr>
        <b/>
        <sz val="12"/>
        <color rgb="FFC00000"/>
        <rFont val="Calibri (Body)"/>
      </rPr>
      <t>March 15, 2027</t>
    </r>
  </si>
  <si>
    <t>DISTRICT GOVERNOR EXCELLENCE CLUBS</t>
  </si>
  <si>
    <t>Form a Satellite/Impact/Companion Club</t>
  </si>
  <si>
    <t xml:space="preserve">Sponsor or host a Rotary Youth Exchange student(s) RYE </t>
  </si>
  <si>
    <t xml:space="preserve">Form or Sponsor an EarlyAct, Interact Club or Rotaract Club </t>
  </si>
  <si>
    <t>Conduct a Human Sex Trafficking public and first responder educational event</t>
  </si>
  <si>
    <t>Apply for and participate in a district grant to assist facilities that help rehabilitate rescued trafficked children</t>
  </si>
  <si>
    <t>Participate in a global grant to assist trafficked and sexually abused women to get rehabilitative resources and/or treatment</t>
  </si>
  <si>
    <t>Establish the Traffick Jam Program in your Club's area College/University</t>
  </si>
  <si>
    <t>TOTAL POINTS ACHIEVED</t>
  </si>
  <si>
    <t>Objectives Achieved</t>
  </si>
  <si>
    <t xml:space="preserve">Your Club Award is: </t>
  </si>
  <si>
    <t>Platinum</t>
  </si>
  <si>
    <t>Gold</t>
  </si>
  <si>
    <t>Silver</t>
  </si>
  <si>
    <t>Bronze</t>
  </si>
  <si>
    <t>Instructions: Place a Y in the box to the right of each goal you achieve.</t>
  </si>
  <si>
    <t>The worksheet will total all points automatically.</t>
  </si>
  <si>
    <r>
      <t xml:space="preserve">Due:  </t>
    </r>
    <r>
      <rPr>
        <b/>
        <sz val="14"/>
        <color rgb="FFC00000"/>
        <rFont val="Calibri (Body)"/>
      </rPr>
      <t>Friday, March 22, 2027</t>
    </r>
    <r>
      <rPr>
        <b/>
        <sz val="14"/>
        <color theme="1"/>
        <rFont val="Calibri"/>
        <family val="2"/>
        <scheme val="minor"/>
      </rPr>
      <t xml:space="preserve"> by midnight</t>
    </r>
  </si>
  <si>
    <t>When completed, submit sheet to Paula Goodnow at paulagoodnow@hotmail.com</t>
  </si>
  <si>
    <t>Direct your questions to Paula Goodnow at paulagoodnow@hotmail.com or call 912-674-1625</t>
  </si>
  <si>
    <t>Club Sizes: (based on membership as of July 1, 2026)</t>
  </si>
  <si>
    <t>Small Club: &lt;30 members</t>
  </si>
  <si>
    <t>Large Club: 60-99 members</t>
  </si>
  <si>
    <t>Medium Club: 30-59 members</t>
  </si>
  <si>
    <t>X-Large Club: 100+ members</t>
  </si>
  <si>
    <t>Significant Service Award     --  Criteria:</t>
  </si>
  <si>
    <t>The RI Significant Service Award recognized club projects that have:</t>
  </si>
  <si>
    <t>- - -Addressed a significant problem or need in a local area (International service projects, no matter how worthy, are not eligible for this award).</t>
  </si>
  <si>
    <t>- - -Involved most or all of the club’s members in personal rather than monetary service</t>
  </si>
  <si>
    <t>- - -Been commensurate with the size of the club in it’s available resources</t>
  </si>
  <si>
    <t>- - -Enhanced the image of Rotary in the community</t>
  </si>
  <si>
    <t>- - -Been able to be emulated by other Rotary clubs</t>
  </si>
  <si>
    <t>- - -Been active during the Rotary year for which the award is being given (Though it need not have been initiated, and may have been completed, in the current Rotary year).</t>
  </si>
  <si>
    <r>
      <rPr>
        <b/>
        <u/>
        <sz val="12"/>
        <color theme="1"/>
        <rFont val="Calibri"/>
        <family val="2"/>
        <scheme val="minor"/>
      </rPr>
      <t>Rotary International and District Citations</t>
    </r>
    <r>
      <rPr>
        <u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available on Rotary.org and the District 6920 website</t>
    </r>
  </si>
  <si>
    <r>
      <rPr>
        <b/>
        <u/>
        <sz val="12"/>
        <color theme="1"/>
        <rFont val="Calibri"/>
        <family val="2"/>
        <scheme val="minor"/>
      </rPr>
      <t>Zone Public Image Award</t>
    </r>
    <r>
      <rPr>
        <sz val="12"/>
        <color theme="1"/>
        <rFont val="Calibri"/>
        <family val="2"/>
        <scheme val="minor"/>
      </rPr>
      <t xml:space="preserve"> available on the Zone 33-34 Website</t>
    </r>
  </si>
  <si>
    <r>
      <rPr>
        <b/>
        <u/>
        <sz val="12"/>
        <color theme="1"/>
        <rFont val="Calibri"/>
        <family val="2"/>
        <scheme val="minor"/>
      </rPr>
      <t>Guardian of Ethics and Vocational Excellence Award</t>
    </r>
    <r>
      <rPr>
        <sz val="12"/>
        <color theme="1"/>
        <rFont val="Calibri"/>
        <family val="2"/>
        <scheme val="minor"/>
      </rPr>
      <t xml:space="preserve"> nomination form available on District 6920 website.</t>
    </r>
  </si>
  <si>
    <r>
      <rPr>
        <b/>
        <i/>
        <sz val="12"/>
        <color rgb="FFC00000"/>
        <rFont val="Abadi"/>
      </rPr>
      <t>Club of the Year</t>
    </r>
    <r>
      <rPr>
        <i/>
        <sz val="12"/>
        <color rgb="FFC00000"/>
        <rFont val="Abadi"/>
      </rPr>
      <t xml:space="preserve"> </t>
    </r>
    <r>
      <rPr>
        <i/>
        <sz val="12"/>
        <color theme="1"/>
        <rFont val="Abadi"/>
        <family val="2"/>
      </rPr>
      <t>will be awarded to the club that has attained the highest points in its size category. If a tie occurs, the winner will be decided by the Awards Committee while considering submissions of a Significant Service Award, progress on the Rotary International Citation as recorded in Rotary Club Central, progress toward the Public Image Citation, and other club nominations and awards.</t>
    </r>
  </si>
  <si>
    <r>
      <rPr>
        <b/>
        <i/>
        <sz val="12"/>
        <color rgb="FFC00000"/>
        <rFont val="Abadi"/>
      </rPr>
      <t>Governor Excellence Award</t>
    </r>
    <r>
      <rPr>
        <i/>
        <sz val="12"/>
        <color theme="1"/>
        <rFont val="Abadi"/>
        <family val="2"/>
      </rPr>
      <t xml:space="preserve"> will be the club that has the highest total points. If a tie occurs, the winner will be decided by the Awards Committee while considering submissions of a Significant Service Award, progress on the Rotary International Citation as recorded in Rotary Club Central, progress toward the Public Image Citation, and other club nominations and awards.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</si>
</sst>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CC"/>
      <name val="Calibri"/>
      <family val="2"/>
      <scheme val="minor"/>
    </font>
    <font>
      <sz val="12"/>
      <color rgb="FF0000CC"/>
      <name val="Arial"/>
      <family val="2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u/>
      <sz val="12"/>
      <name val="Calibri"/>
      <family val="2"/>
      <scheme val="minor"/>
    </font>
    <font>
      <sz val="12"/>
      <color rgb="FFFF0000"/>
      <name val="Calibri (Body)"/>
    </font>
    <font>
      <sz val="13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rgb="FF0000CC"/>
      <name val="Arial"/>
      <family val="2"/>
    </font>
    <font>
      <sz val="11.5"/>
      <color theme="1"/>
      <name val="Calibri"/>
      <family val="2"/>
      <scheme val="minor"/>
    </font>
    <font>
      <b/>
      <sz val="11.5"/>
      <color rgb="FF0000CC"/>
      <name val="Arial"/>
      <family val="2"/>
    </font>
    <font>
      <sz val="12"/>
      <color theme="1"/>
      <name val="Arial"/>
      <family val="2"/>
    </font>
    <font>
      <i/>
      <sz val="12"/>
      <color theme="1"/>
      <name val="Abadi"/>
      <family val="2"/>
    </font>
    <font>
      <i/>
      <sz val="12"/>
      <color theme="1"/>
      <name val="Abadi"/>
    </font>
    <font>
      <i/>
      <sz val="12"/>
      <color rgb="FFC00000"/>
      <name val="Abadi"/>
    </font>
    <font>
      <b/>
      <i/>
      <sz val="12"/>
      <color rgb="FFC00000"/>
      <name val="Abadi"/>
    </font>
    <font>
      <b/>
      <sz val="14"/>
      <color rgb="FFC00000"/>
      <name val="Calibri (Body)"/>
    </font>
    <font>
      <b/>
      <sz val="12"/>
      <color rgb="FFC00000"/>
      <name val="Calibri (Body)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CC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/>
    </xf>
    <xf numFmtId="0" fontId="6" fillId="0" borderId="0" xfId="0" applyFont="1"/>
    <xf numFmtId="0" fontId="7" fillId="0" borderId="5" xfId="0" applyFont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7" fillId="0" borderId="0" xfId="0" applyFont="1"/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0" fillId="0" borderId="4" xfId="0" applyBorder="1"/>
    <xf numFmtId="0" fontId="15" fillId="0" borderId="0" xfId="0" applyFont="1"/>
    <xf numFmtId="0" fontId="14" fillId="0" borderId="0" xfId="0" applyFont="1" applyAlignment="1">
      <alignment horizontal="left" vertical="center" indent="5"/>
    </xf>
    <xf numFmtId="0" fontId="11" fillId="0" borderId="12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3" borderId="0" xfId="0" applyFill="1"/>
    <xf numFmtId="15" fontId="0" fillId="3" borderId="0" xfId="0" applyNumberFormat="1" applyFill="1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quotePrefix="1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16" fillId="3" borderId="0" xfId="0" applyFont="1" applyFill="1" applyAlignment="1">
      <alignment vertical="top"/>
    </xf>
    <xf numFmtId="0" fontId="14" fillId="0" borderId="0" xfId="0" quotePrefix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11" fillId="0" borderId="10" xfId="0" applyFont="1" applyBorder="1" applyAlignment="1" applyProtection="1">
      <alignment horizontal="center"/>
      <protection locked="0"/>
    </xf>
    <xf numFmtId="0" fontId="9" fillId="0" borderId="0" xfId="0" applyFont="1"/>
    <xf numFmtId="0" fontId="0" fillId="0" borderId="3" xfId="0" applyBorder="1"/>
    <xf numFmtId="0" fontId="8" fillId="0" borderId="1" xfId="0" applyFont="1" applyBorder="1" applyAlignment="1">
      <alignment horizontal="center" wrapText="1"/>
    </xf>
    <xf numFmtId="0" fontId="7" fillId="3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1" xfId="0" applyBorder="1"/>
    <xf numFmtId="0" fontId="8" fillId="0" borderId="1" xfId="0" applyFont="1" applyBorder="1"/>
    <xf numFmtId="0" fontId="8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5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21" xfId="0" applyFont="1" applyBorder="1"/>
    <xf numFmtId="0" fontId="2" fillId="0" borderId="19" xfId="0" applyFont="1" applyBorder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6" xfId="0" applyFont="1" applyBorder="1" applyAlignment="1">
      <alignment vertical="top" wrapText="1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25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14" fillId="0" borderId="0" xfId="0" quotePrefix="1" applyFont="1" applyAlignment="1">
      <alignment horizontal="left" vertical="center" wrapText="1"/>
    </xf>
    <xf numFmtId="0" fontId="14" fillId="0" borderId="0" xfId="0" quotePrefix="1" applyFont="1" applyAlignment="1">
      <alignment horizontal="left" wrapText="1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horizontal="center" vertical="top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0" fillId="0" borderId="22" xfId="0" applyFont="1" applyBorder="1" applyAlignment="1">
      <alignment horizontal="left"/>
    </xf>
    <xf numFmtId="0" fontId="20" fillId="0" borderId="23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0" fillId="0" borderId="25" xfId="0" applyBorder="1"/>
    <xf numFmtId="0" fontId="0" fillId="0" borderId="26" xfId="0" applyBorder="1"/>
  </cellXfs>
  <cellStyles count="1">
    <cellStyle name="Normal" xfId="0" builtinId="0"/>
  </cellStyles>
  <dxfs count="3">
    <dxf>
      <font>
        <color rgb="FF9C5700"/>
      </font>
      <fill>
        <patternFill>
          <bgColor rgb="FFFFEB9C"/>
        </patternFill>
      </fill>
    </dxf>
    <dxf>
      <font>
        <b/>
        <i val="0"/>
        <color theme="2" tint="-0.499984740745262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2" tint="-0.499984740745262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8</xdr:col>
      <xdr:colOff>0</xdr:colOff>
      <xdr:row>1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13F2662-980E-270F-38DA-DBF169C91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4772024" cy="1047749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13</xdr:col>
      <xdr:colOff>100485</xdr:colOff>
      <xdr:row>1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33380CF-70B9-A2FD-2865-13E4C8FA6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0"/>
          <a:ext cx="2615085" cy="109537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0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47518-37A5-44A5-B7C5-A1322BAB891F}">
  <sheetPr>
    <pageSetUpPr fitToPage="1"/>
  </sheetPr>
  <dimension ref="A1:U159"/>
  <sheetViews>
    <sheetView tabSelected="1" zoomScaleNormal="100" workbookViewId="0">
      <pane ySplit="1" topLeftCell="A2" activePane="bottomLeft" state="frozen"/>
      <selection pane="bottomLeft" activeCell="D3" sqref="D3:J3"/>
    </sheetView>
  </sheetViews>
  <sheetFormatPr defaultColWidth="8.7109375" defaultRowHeight="15"/>
  <cols>
    <col min="1" max="1" width="4.140625" style="20" customWidth="1"/>
    <col min="2" max="2" width="10.7109375" customWidth="1"/>
    <col min="3" max="3" width="9.7109375" customWidth="1"/>
    <col min="8" max="8" width="12.140625" customWidth="1"/>
    <col min="9" max="9" width="14.42578125" customWidth="1"/>
    <col min="10" max="10" width="6.7109375" bestFit="1" customWidth="1"/>
    <col min="11" max="11" width="7" customWidth="1"/>
    <col min="12" max="12" width="7.85546875" customWidth="1"/>
    <col min="13" max="13" width="1.7109375" customWidth="1"/>
    <col min="14" max="14" width="34.7109375" customWidth="1"/>
    <col min="15" max="15" width="2.140625" customWidth="1"/>
    <col min="16" max="16" width="37.28515625" customWidth="1"/>
    <col min="21" max="21" width="0" hidden="1" customWidth="1"/>
  </cols>
  <sheetData>
    <row r="1" spans="1:21" ht="82.5" customHeight="1">
      <c r="A1" s="87"/>
      <c r="B1" s="87"/>
      <c r="C1" s="87"/>
      <c r="D1" s="87"/>
      <c r="E1" s="87"/>
      <c r="F1" s="87"/>
      <c r="G1" s="87"/>
      <c r="H1" s="87"/>
      <c r="I1" s="93"/>
      <c r="J1" s="93"/>
      <c r="K1" s="93"/>
      <c r="L1" s="93"/>
    </row>
    <row r="2" spans="1:21" ht="21.75" customHeight="1" thickBot="1">
      <c r="D2" s="36" t="s">
        <v>0</v>
      </c>
    </row>
    <row r="3" spans="1:21" s="3" customFormat="1" ht="16.5" thickBot="1">
      <c r="A3" s="53"/>
      <c r="B3" s="10" t="s">
        <v>1</v>
      </c>
      <c r="C3" s="54"/>
      <c r="D3" s="66"/>
      <c r="E3" s="67"/>
      <c r="F3" s="67"/>
      <c r="G3" s="67"/>
      <c r="H3" s="67"/>
      <c r="I3" s="67"/>
      <c r="J3" s="68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</row>
    <row r="4" spans="1:21" s="3" customFormat="1" ht="16.5" thickBot="1">
      <c r="A4" s="53"/>
      <c r="B4" s="10" t="s">
        <v>2</v>
      </c>
      <c r="C4" s="54"/>
      <c r="D4" s="69"/>
      <c r="E4" s="70"/>
      <c r="F4" s="70"/>
      <c r="G4" s="70"/>
      <c r="H4" s="70"/>
      <c r="I4" s="70"/>
      <c r="J4" s="71"/>
      <c r="K4" s="55"/>
      <c r="L4" s="54"/>
      <c r="M4" s="54"/>
      <c r="N4" s="54"/>
      <c r="O4" s="54"/>
      <c r="P4" s="54"/>
      <c r="Q4" s="54"/>
      <c r="R4" s="54"/>
      <c r="S4" s="54"/>
      <c r="T4" s="54"/>
      <c r="U4" s="54"/>
    </row>
    <row r="5" spans="1:21" s="3" customFormat="1" ht="6.6" customHeight="1">
      <c r="A5" s="53"/>
      <c r="B5" s="10"/>
      <c r="C5" s="54"/>
      <c r="D5" s="16"/>
      <c r="E5" s="16"/>
      <c r="F5" s="16"/>
      <c r="G5" s="16"/>
      <c r="H5" s="16"/>
      <c r="I5" s="16"/>
      <c r="J5" s="16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6" spans="1:21" s="3" customFormat="1" ht="5.45" customHeight="1" thickBot="1">
      <c r="A6" s="53"/>
      <c r="B6" s="10"/>
      <c r="C6" s="54"/>
      <c r="D6" s="11"/>
      <c r="E6" s="17"/>
      <c r="F6" s="11"/>
      <c r="G6" s="11"/>
      <c r="H6" s="11"/>
      <c r="I6" s="11"/>
      <c r="J6" s="11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spans="1:21" s="3" customFormat="1" ht="16.5" thickBot="1">
      <c r="A7" s="53"/>
      <c r="B7" s="10" t="s">
        <v>3</v>
      </c>
      <c r="C7" s="54"/>
      <c r="D7" s="56"/>
      <c r="E7" s="35"/>
      <c r="F7" s="54"/>
      <c r="G7" s="12" t="s">
        <v>4</v>
      </c>
      <c r="H7" s="94" t="str" cm="1">
        <f t="array" ref="H7">_xlfn.IFS(E7&gt;99,"EXTRA LARGE",E7&gt;59,"LARGE",E7&gt;29,"MEDIUM",E7&gt;0,"SMALL",TRUE,"&lt;---Input beginning # of members")</f>
        <v>&lt;---Input beginning # of members</v>
      </c>
      <c r="I7" s="95"/>
      <c r="J7" s="95"/>
      <c r="K7" s="95"/>
      <c r="L7" s="96"/>
      <c r="M7" s="54"/>
      <c r="N7" s="54"/>
      <c r="O7" s="54"/>
      <c r="P7" s="54"/>
      <c r="Q7" s="54"/>
      <c r="R7" s="54"/>
      <c r="S7" s="54"/>
      <c r="T7" s="54"/>
      <c r="U7" s="54"/>
    </row>
    <row r="8" spans="1:21" ht="15.75" thickBot="1"/>
    <row r="9" spans="1:21" ht="30.75" thickBot="1">
      <c r="B9" s="1"/>
      <c r="C9" s="28"/>
      <c r="D9" s="88" t="s">
        <v>5</v>
      </c>
      <c r="E9" s="89"/>
      <c r="F9" s="89"/>
      <c r="G9" s="90"/>
      <c r="H9" s="91" t="s">
        <v>6</v>
      </c>
      <c r="I9" s="92"/>
      <c r="J9" s="42" t="s">
        <v>7</v>
      </c>
      <c r="K9" s="43" t="s">
        <v>8</v>
      </c>
      <c r="L9" s="44" t="s">
        <v>9</v>
      </c>
      <c r="N9" s="38" t="s">
        <v>10</v>
      </c>
      <c r="O9" s="7"/>
      <c r="U9" t="s">
        <v>11</v>
      </c>
    </row>
    <row r="10" spans="1:21" ht="21" customHeight="1">
      <c r="B10" s="1" t="s">
        <v>12</v>
      </c>
      <c r="C10" s="28"/>
      <c r="D10" s="28"/>
      <c r="E10" s="28"/>
      <c r="F10" s="28"/>
      <c r="G10" s="28"/>
      <c r="H10" s="28"/>
      <c r="I10" s="28"/>
      <c r="J10" s="32"/>
      <c r="O10" s="7"/>
      <c r="U10" t="s">
        <v>11</v>
      </c>
    </row>
    <row r="11" spans="1:21" ht="18.600000000000001" customHeight="1">
      <c r="A11" s="53">
        <v>1</v>
      </c>
      <c r="B11" s="57" t="s">
        <v>13</v>
      </c>
      <c r="C11" s="28"/>
      <c r="D11" s="28"/>
      <c r="E11" s="28"/>
      <c r="F11" s="28"/>
      <c r="G11" s="28"/>
      <c r="H11" s="28"/>
      <c r="I11" s="28"/>
      <c r="J11" s="31"/>
      <c r="K11" s="47">
        <f t="shared" ref="K11:K12" si="0">IF(J11="Y",1,0)</f>
        <v>0</v>
      </c>
      <c r="N11" s="41"/>
      <c r="U11" t="s">
        <v>14</v>
      </c>
    </row>
    <row r="12" spans="1:21" ht="18.600000000000001" customHeight="1">
      <c r="A12" s="53">
        <v>2</v>
      </c>
      <c r="B12" s="57" t="s">
        <v>15</v>
      </c>
      <c r="C12" s="28"/>
      <c r="D12" s="28"/>
      <c r="E12" s="28"/>
      <c r="F12" s="28"/>
      <c r="G12" s="28"/>
      <c r="H12" s="28"/>
      <c r="I12" s="28"/>
      <c r="J12" s="31"/>
      <c r="K12" s="47">
        <f t="shared" si="0"/>
        <v>0</v>
      </c>
      <c r="N12" s="41"/>
    </row>
    <row r="13" spans="1:21" ht="18.600000000000001" customHeight="1">
      <c r="A13" s="53">
        <v>3</v>
      </c>
      <c r="B13" s="57" t="s">
        <v>16</v>
      </c>
      <c r="C13" s="57"/>
      <c r="D13" s="57"/>
      <c r="E13" s="57"/>
      <c r="F13" s="57"/>
      <c r="G13" s="57"/>
      <c r="H13" s="57"/>
      <c r="I13" s="57"/>
      <c r="J13" s="31"/>
      <c r="K13" s="47">
        <f>IF(J13="Y",5,0)</f>
        <v>0</v>
      </c>
      <c r="N13" s="41"/>
    </row>
    <row r="14" spans="1:21" ht="18.600000000000001" customHeight="1">
      <c r="A14" s="53">
        <v>4</v>
      </c>
      <c r="B14" s="45" t="s">
        <v>17</v>
      </c>
      <c r="C14" s="28"/>
      <c r="D14" s="28"/>
      <c r="E14" s="28"/>
      <c r="F14" s="28"/>
      <c r="G14" s="28"/>
      <c r="H14" s="28"/>
      <c r="I14" s="28"/>
      <c r="J14" s="31"/>
      <c r="K14" s="47">
        <f>IF(J14="Y",1,0)</f>
        <v>0</v>
      </c>
      <c r="N14" s="41"/>
    </row>
    <row r="15" spans="1:21" ht="15.75">
      <c r="A15" s="53">
        <v>5</v>
      </c>
      <c r="B15" s="64" t="s">
        <v>18</v>
      </c>
      <c r="C15" s="64"/>
      <c r="D15" s="64"/>
      <c r="E15" s="64"/>
      <c r="F15" s="64"/>
      <c r="G15" s="64"/>
      <c r="H15" s="64"/>
      <c r="I15" s="65"/>
      <c r="J15" s="31"/>
      <c r="K15" s="47">
        <f>IF(J15="Y",2,0)</f>
        <v>0</v>
      </c>
      <c r="N15" s="41"/>
    </row>
    <row r="16" spans="1:21" ht="15.75">
      <c r="A16" s="53">
        <v>6</v>
      </c>
      <c r="B16" s="57" t="s">
        <v>19</v>
      </c>
      <c r="C16" s="28"/>
      <c r="D16" s="28"/>
      <c r="E16" s="28"/>
      <c r="F16" s="28"/>
      <c r="G16" s="28"/>
      <c r="H16" s="28"/>
      <c r="I16" s="28"/>
      <c r="J16" s="31"/>
      <c r="K16" s="47">
        <f t="shared" ref="K16:K18" si="1">IF(J16="Y",1,0)</f>
        <v>0</v>
      </c>
      <c r="N16" s="41"/>
    </row>
    <row r="17" spans="1:14" ht="30.95" customHeight="1">
      <c r="A17" s="53">
        <v>7</v>
      </c>
      <c r="B17" s="62" t="s">
        <v>20</v>
      </c>
      <c r="C17" s="72"/>
      <c r="D17" s="72"/>
      <c r="E17" s="72"/>
      <c r="F17" s="72"/>
      <c r="G17" s="72"/>
      <c r="H17" s="72"/>
      <c r="I17" s="73"/>
      <c r="J17" s="31"/>
      <c r="K17" s="47">
        <f>IF(J17="Y",2,0)</f>
        <v>0</v>
      </c>
      <c r="N17" s="41"/>
    </row>
    <row r="18" spans="1:14" ht="15.75">
      <c r="A18" s="53">
        <v>8</v>
      </c>
      <c r="B18" s="57" t="s">
        <v>21</v>
      </c>
      <c r="C18" s="28"/>
      <c r="D18" s="28"/>
      <c r="E18" s="28"/>
      <c r="F18" s="28"/>
      <c r="G18" s="28"/>
      <c r="H18" s="28"/>
      <c r="I18" s="28"/>
      <c r="J18" s="31"/>
      <c r="K18" s="47">
        <f t="shared" si="1"/>
        <v>0</v>
      </c>
      <c r="N18" s="41"/>
    </row>
    <row r="19" spans="1:14" ht="31.35" customHeight="1">
      <c r="A19" s="53">
        <v>9</v>
      </c>
      <c r="B19" s="62" t="s">
        <v>22</v>
      </c>
      <c r="C19" s="62"/>
      <c r="D19" s="62"/>
      <c r="E19" s="62"/>
      <c r="F19" s="62"/>
      <c r="G19" s="62"/>
      <c r="H19" s="62"/>
      <c r="I19" s="63"/>
      <c r="J19" s="31"/>
      <c r="K19" s="47">
        <f>IF(J19="Y",2,0)</f>
        <v>0</v>
      </c>
      <c r="N19" s="41"/>
    </row>
    <row r="20" spans="1:14" ht="18.600000000000001" customHeight="1">
      <c r="A20" s="21"/>
      <c r="B20" s="28"/>
      <c r="C20" s="28"/>
      <c r="D20" s="28"/>
      <c r="E20" s="28"/>
      <c r="F20" s="28"/>
      <c r="G20" s="28"/>
      <c r="H20" s="28"/>
      <c r="I20" s="28"/>
      <c r="J20" s="32"/>
      <c r="K20" s="48">
        <f>SUM(K11:K19)</f>
        <v>0</v>
      </c>
      <c r="L20" s="48">
        <f>K20</f>
        <v>0</v>
      </c>
    </row>
    <row r="21" spans="1:14" ht="18.600000000000001" customHeight="1">
      <c r="A21" s="21"/>
      <c r="B21" s="28"/>
      <c r="C21" s="28"/>
      <c r="D21" s="28"/>
      <c r="E21" s="28"/>
      <c r="F21" s="28"/>
      <c r="G21" s="28"/>
      <c r="H21" s="28"/>
      <c r="I21" s="28"/>
      <c r="J21" s="32"/>
    </row>
    <row r="22" spans="1:14" ht="21.6" customHeight="1">
      <c r="A22" s="21"/>
      <c r="B22" s="1" t="s">
        <v>23</v>
      </c>
      <c r="C22" s="28"/>
      <c r="D22" s="28"/>
      <c r="E22" s="28"/>
      <c r="F22" s="28"/>
      <c r="G22" s="28"/>
      <c r="H22" s="28"/>
      <c r="I22" s="28"/>
      <c r="J22" s="33"/>
      <c r="K22" s="7"/>
      <c r="L22" s="8"/>
      <c r="N22" s="38" t="s">
        <v>10</v>
      </c>
    </row>
    <row r="23" spans="1:14" ht="15.75">
      <c r="A23" s="53">
        <v>10</v>
      </c>
      <c r="B23" s="62" t="s">
        <v>24</v>
      </c>
      <c r="C23" s="72"/>
      <c r="D23" s="72"/>
      <c r="E23" s="72"/>
      <c r="F23" s="72"/>
      <c r="G23" s="72"/>
      <c r="H23" s="72"/>
      <c r="I23" s="73"/>
      <c r="J23" s="31"/>
      <c r="K23" s="47">
        <f t="shared" ref="K23:K32" si="2">IF(J23="Y",2,0)</f>
        <v>0</v>
      </c>
      <c r="N23" s="41"/>
    </row>
    <row r="24" spans="1:14" ht="30.95" customHeight="1">
      <c r="A24" s="53">
        <v>11</v>
      </c>
      <c r="B24" s="62" t="s">
        <v>25</v>
      </c>
      <c r="C24" s="72"/>
      <c r="D24" s="72"/>
      <c r="E24" s="72"/>
      <c r="F24" s="72"/>
      <c r="G24" s="72"/>
      <c r="H24" s="72"/>
      <c r="I24" s="73"/>
      <c r="J24" s="31"/>
      <c r="K24" s="47">
        <f>IF(J24="Y",10,0)</f>
        <v>0</v>
      </c>
      <c r="N24" s="41"/>
    </row>
    <row r="25" spans="1:14" ht="30.95" customHeight="1">
      <c r="A25" s="53">
        <v>12</v>
      </c>
      <c r="B25" s="62" t="s">
        <v>26</v>
      </c>
      <c r="C25" s="72"/>
      <c r="D25" s="72"/>
      <c r="E25" s="72"/>
      <c r="F25" s="72"/>
      <c r="G25" s="72"/>
      <c r="H25" s="72"/>
      <c r="I25" s="73"/>
      <c r="J25" s="31"/>
      <c r="K25" s="47">
        <f>IF(J25="Y",1,0)</f>
        <v>0</v>
      </c>
      <c r="N25" s="41"/>
    </row>
    <row r="26" spans="1:14" ht="15.75">
      <c r="A26" s="53">
        <v>13</v>
      </c>
      <c r="B26" s="62" t="s">
        <v>27</v>
      </c>
      <c r="C26" s="72"/>
      <c r="D26" s="72"/>
      <c r="E26" s="72"/>
      <c r="F26" s="72"/>
      <c r="G26" s="72"/>
      <c r="H26" s="72"/>
      <c r="I26" s="73"/>
      <c r="J26" s="31"/>
      <c r="K26" s="47">
        <f>IF(J26="Y",5,0)</f>
        <v>0</v>
      </c>
      <c r="N26" s="41"/>
    </row>
    <row r="27" spans="1:14" ht="15.75">
      <c r="A27" s="53">
        <v>14</v>
      </c>
      <c r="B27" s="62" t="s">
        <v>28</v>
      </c>
      <c r="C27" s="72"/>
      <c r="D27" s="72"/>
      <c r="E27" s="72"/>
      <c r="F27" s="72"/>
      <c r="G27" s="72"/>
      <c r="H27" s="72"/>
      <c r="I27" s="73"/>
      <c r="J27" s="31"/>
      <c r="K27" s="47">
        <f>IF(J27="Y",1,0)</f>
        <v>0</v>
      </c>
      <c r="N27" s="41"/>
    </row>
    <row r="28" spans="1:14" ht="15.75">
      <c r="A28" s="53">
        <v>15</v>
      </c>
      <c r="B28" s="62" t="s">
        <v>29</v>
      </c>
      <c r="C28" s="72"/>
      <c r="D28" s="72"/>
      <c r="E28" s="72"/>
      <c r="F28" s="72"/>
      <c r="G28" s="72"/>
      <c r="H28" s="72"/>
      <c r="I28" s="73"/>
      <c r="J28" s="31"/>
      <c r="K28" s="47">
        <f>IF(J28="Y",1,0)</f>
        <v>0</v>
      </c>
      <c r="N28" s="41"/>
    </row>
    <row r="29" spans="1:14" ht="30.95" customHeight="1">
      <c r="A29" s="53">
        <v>16</v>
      </c>
      <c r="B29" s="62" t="s">
        <v>30</v>
      </c>
      <c r="C29" s="72"/>
      <c r="D29" s="72"/>
      <c r="E29" s="72"/>
      <c r="F29" s="72"/>
      <c r="G29" s="72"/>
      <c r="H29" s="72"/>
      <c r="I29" s="73"/>
      <c r="J29" s="31"/>
      <c r="K29" s="47">
        <f>IF(J29="Y",5,0)</f>
        <v>0</v>
      </c>
      <c r="N29" s="41"/>
    </row>
    <row r="30" spans="1:14" ht="15.75">
      <c r="A30" s="53">
        <v>17</v>
      </c>
      <c r="B30" s="62" t="s">
        <v>31</v>
      </c>
      <c r="C30" s="72"/>
      <c r="D30" s="72"/>
      <c r="E30" s="72"/>
      <c r="F30" s="72"/>
      <c r="G30" s="72"/>
      <c r="H30" s="72"/>
      <c r="I30" s="73"/>
      <c r="J30" s="31"/>
      <c r="K30" s="47">
        <f>IF(J30="Y",1,0)</f>
        <v>0</v>
      </c>
      <c r="N30" s="41"/>
    </row>
    <row r="31" spans="1:14" ht="15.75">
      <c r="A31" s="53">
        <v>18</v>
      </c>
      <c r="B31" s="62" t="s">
        <v>32</v>
      </c>
      <c r="C31" s="72"/>
      <c r="D31" s="72"/>
      <c r="E31" s="72"/>
      <c r="F31" s="72"/>
      <c r="G31" s="72"/>
      <c r="H31" s="72"/>
      <c r="I31" s="73"/>
      <c r="J31" s="31"/>
      <c r="K31" s="47">
        <f>IF(J31="Y",1,0)</f>
        <v>0</v>
      </c>
      <c r="N31" s="41"/>
    </row>
    <row r="32" spans="1:14" ht="15.95" customHeight="1">
      <c r="A32" s="53">
        <v>19</v>
      </c>
      <c r="B32" s="62" t="s">
        <v>33</v>
      </c>
      <c r="C32" s="72"/>
      <c r="D32" s="72"/>
      <c r="E32" s="72"/>
      <c r="F32" s="72"/>
      <c r="G32" s="72"/>
      <c r="H32" s="72"/>
      <c r="I32" s="73"/>
      <c r="J32" s="31"/>
      <c r="K32" s="47">
        <f t="shared" si="2"/>
        <v>0</v>
      </c>
      <c r="N32" s="41"/>
    </row>
    <row r="33" spans="1:14" ht="15.95" customHeight="1">
      <c r="A33" s="53">
        <v>20</v>
      </c>
      <c r="B33" s="62" t="s">
        <v>34</v>
      </c>
      <c r="C33" s="72"/>
      <c r="D33" s="72"/>
      <c r="E33" s="72"/>
      <c r="F33" s="72"/>
      <c r="G33" s="72"/>
      <c r="H33" s="72"/>
      <c r="I33" s="73"/>
      <c r="J33" s="31"/>
      <c r="K33" s="47">
        <f>IF(J33="Y",1,0)</f>
        <v>0</v>
      </c>
      <c r="N33" s="41"/>
    </row>
    <row r="34" spans="1:14" ht="15.95" customHeight="1">
      <c r="A34" s="53">
        <v>21</v>
      </c>
      <c r="B34" s="62" t="s">
        <v>35</v>
      </c>
      <c r="C34" s="72"/>
      <c r="D34" s="72"/>
      <c r="E34" s="72"/>
      <c r="F34" s="72"/>
      <c r="G34" s="72"/>
      <c r="H34" s="72"/>
      <c r="I34" s="73"/>
      <c r="J34" s="74"/>
      <c r="K34" s="97">
        <f>IF(J34="Y",5,0)</f>
        <v>0</v>
      </c>
      <c r="N34" s="41"/>
    </row>
    <row r="35" spans="1:14" ht="15.75">
      <c r="A35" s="53"/>
      <c r="B35" s="72"/>
      <c r="C35" s="72"/>
      <c r="D35" s="72"/>
      <c r="E35" s="72"/>
      <c r="F35" s="72"/>
      <c r="G35" s="72"/>
      <c r="H35" s="72"/>
      <c r="I35" s="73"/>
      <c r="J35" s="75"/>
      <c r="K35" s="98"/>
      <c r="N35" s="41"/>
    </row>
    <row r="36" spans="1:14" ht="15.75">
      <c r="A36" s="53">
        <v>22</v>
      </c>
      <c r="B36" s="57" t="s">
        <v>36</v>
      </c>
      <c r="C36" s="28"/>
      <c r="D36" s="28"/>
      <c r="E36" s="28"/>
      <c r="F36" s="28"/>
      <c r="G36" s="28"/>
      <c r="H36" s="28"/>
      <c r="I36" s="28"/>
      <c r="J36" s="31"/>
      <c r="K36" s="47">
        <f>IF(J36="Y",1,0)</f>
        <v>0</v>
      </c>
      <c r="N36" s="41"/>
    </row>
    <row r="37" spans="1:14" ht="18.600000000000001" customHeight="1">
      <c r="A37" s="21"/>
      <c r="B37" s="28"/>
      <c r="C37" s="28"/>
      <c r="D37" s="28"/>
      <c r="E37" s="28"/>
      <c r="F37" s="28"/>
      <c r="G37" s="28"/>
      <c r="H37" s="28"/>
      <c r="I37" s="28"/>
      <c r="J37" s="32"/>
      <c r="K37" s="49">
        <f>SUM(K23:K35)</f>
        <v>0</v>
      </c>
      <c r="L37" s="48">
        <f>L20+K37</f>
        <v>0</v>
      </c>
    </row>
    <row r="38" spans="1:14" ht="18.600000000000001" customHeight="1">
      <c r="A38" s="21"/>
      <c r="B38" s="28"/>
      <c r="C38" s="28"/>
      <c r="D38" s="28"/>
      <c r="E38" s="28"/>
      <c r="F38" s="28"/>
      <c r="G38" s="28"/>
      <c r="H38" s="28"/>
      <c r="I38" s="28"/>
      <c r="J38" s="32"/>
      <c r="K38" s="50"/>
      <c r="L38" s="50"/>
    </row>
    <row r="39" spans="1:14" ht="18.600000000000001" customHeight="1">
      <c r="A39" s="21"/>
      <c r="B39" s="28"/>
      <c r="C39" s="28"/>
      <c r="D39" s="28"/>
      <c r="E39" s="28"/>
      <c r="F39" s="28"/>
      <c r="G39" s="28"/>
      <c r="H39" s="28"/>
      <c r="I39" s="28"/>
      <c r="J39" s="32"/>
      <c r="K39" s="50"/>
      <c r="L39" s="50"/>
    </row>
    <row r="40" spans="1:14" ht="21">
      <c r="A40" s="21"/>
      <c r="B40" s="1" t="s">
        <v>37</v>
      </c>
      <c r="C40" s="28"/>
      <c r="D40" s="28"/>
      <c r="E40" s="28"/>
      <c r="F40" s="28"/>
      <c r="G40" s="28"/>
      <c r="H40" s="28"/>
      <c r="I40" s="28"/>
      <c r="J40" s="33"/>
      <c r="K40" s="7"/>
      <c r="L40" s="8"/>
      <c r="N40" s="38" t="s">
        <v>10</v>
      </c>
    </row>
    <row r="41" spans="1:14" ht="15.95" customHeight="1">
      <c r="A41" s="53">
        <v>23</v>
      </c>
      <c r="B41" s="62" t="s">
        <v>38</v>
      </c>
      <c r="C41" s="72"/>
      <c r="D41" s="72"/>
      <c r="E41" s="72"/>
      <c r="F41" s="72"/>
      <c r="G41" s="72"/>
      <c r="H41" s="72"/>
      <c r="I41" s="73"/>
      <c r="J41" s="31"/>
      <c r="K41" s="47">
        <f t="shared" ref="K41:K47" si="3">IF(J41="Y",2,0)</f>
        <v>0</v>
      </c>
      <c r="N41" s="41"/>
    </row>
    <row r="42" spans="1:14" ht="15.75">
      <c r="A42" s="53">
        <v>24</v>
      </c>
      <c r="B42" s="62" t="s">
        <v>39</v>
      </c>
      <c r="C42" s="72"/>
      <c r="D42" s="72"/>
      <c r="E42" s="72"/>
      <c r="F42" s="72"/>
      <c r="G42" s="72"/>
      <c r="H42" s="72"/>
      <c r="I42" s="73"/>
      <c r="J42" s="31"/>
      <c r="K42" s="47">
        <f>IF(J42="Y",1,0)</f>
        <v>0</v>
      </c>
      <c r="N42" s="41"/>
    </row>
    <row r="43" spans="1:14" ht="15.75">
      <c r="A43" s="53">
        <v>25</v>
      </c>
      <c r="B43" s="62" t="s">
        <v>40</v>
      </c>
      <c r="C43" s="72"/>
      <c r="D43" s="72"/>
      <c r="E43" s="72"/>
      <c r="F43" s="72"/>
      <c r="G43" s="72"/>
      <c r="H43" s="72"/>
      <c r="I43" s="73"/>
      <c r="J43" s="31"/>
      <c r="K43" s="47">
        <f>IF(J43="Y",1,0)</f>
        <v>0</v>
      </c>
      <c r="N43" s="41"/>
    </row>
    <row r="44" spans="1:14" ht="15.75">
      <c r="A44" s="53">
        <v>26</v>
      </c>
      <c r="B44" s="62" t="s">
        <v>41</v>
      </c>
      <c r="C44" s="72"/>
      <c r="D44" s="72"/>
      <c r="E44" s="72"/>
      <c r="F44" s="72"/>
      <c r="G44" s="72"/>
      <c r="H44" s="72"/>
      <c r="I44" s="73"/>
      <c r="J44" s="31"/>
      <c r="K44" s="47">
        <f t="shared" si="3"/>
        <v>0</v>
      </c>
      <c r="N44" s="41"/>
    </row>
    <row r="45" spans="1:14" ht="30.95" customHeight="1">
      <c r="A45" s="53">
        <v>27</v>
      </c>
      <c r="B45" s="62" t="s">
        <v>42</v>
      </c>
      <c r="C45" s="72"/>
      <c r="D45" s="72"/>
      <c r="E45" s="72"/>
      <c r="F45" s="72"/>
      <c r="G45" s="72"/>
      <c r="H45" s="72"/>
      <c r="I45" s="73"/>
      <c r="J45" s="31"/>
      <c r="K45" s="47">
        <f>IF(J45="Y",3,0)</f>
        <v>0</v>
      </c>
      <c r="N45" s="41"/>
    </row>
    <row r="46" spans="1:14" ht="33" customHeight="1">
      <c r="A46" s="53">
        <v>28</v>
      </c>
      <c r="B46" s="62" t="s">
        <v>43</v>
      </c>
      <c r="C46" s="62"/>
      <c r="D46" s="62"/>
      <c r="E46" s="62"/>
      <c r="F46" s="62"/>
      <c r="G46" s="62"/>
      <c r="H46" s="62"/>
      <c r="I46" s="63"/>
      <c r="J46" s="31"/>
      <c r="K46" s="47">
        <f>IF(J46="Y",1,0)</f>
        <v>0</v>
      </c>
      <c r="N46" s="41"/>
    </row>
    <row r="47" spans="1:14" ht="30.95" customHeight="1">
      <c r="A47" s="53">
        <v>29</v>
      </c>
      <c r="B47" s="62" t="s">
        <v>44</v>
      </c>
      <c r="C47" s="62"/>
      <c r="D47" s="62"/>
      <c r="E47" s="62"/>
      <c r="F47" s="62"/>
      <c r="G47" s="62"/>
      <c r="H47" s="62"/>
      <c r="I47" s="63"/>
      <c r="J47" s="31"/>
      <c r="K47" s="47">
        <f t="shared" si="3"/>
        <v>0</v>
      </c>
      <c r="N47" s="41"/>
    </row>
    <row r="48" spans="1:14" ht="15.75">
      <c r="A48" s="53">
        <v>30</v>
      </c>
      <c r="B48" s="62" t="s">
        <v>45</v>
      </c>
      <c r="C48" s="62"/>
      <c r="D48" s="62"/>
      <c r="E48" s="62"/>
      <c r="F48" s="62"/>
      <c r="G48" s="62"/>
      <c r="H48" s="62"/>
      <c r="I48" s="63"/>
      <c r="J48" s="31"/>
      <c r="K48" s="47"/>
      <c r="N48" s="41"/>
    </row>
    <row r="49" spans="1:14" ht="15.75">
      <c r="A49" s="53">
        <v>31</v>
      </c>
      <c r="B49" s="62" t="s">
        <v>46</v>
      </c>
      <c r="C49" s="62"/>
      <c r="D49" s="62"/>
      <c r="E49" s="62"/>
      <c r="F49" s="62"/>
      <c r="G49" s="62"/>
      <c r="H49" s="62"/>
      <c r="I49" s="63"/>
      <c r="J49" s="31"/>
      <c r="K49" s="47">
        <f>IF(J49="Y",1,0)</f>
        <v>0</v>
      </c>
      <c r="N49" s="41"/>
    </row>
    <row r="50" spans="1:14" ht="15.95" customHeight="1">
      <c r="A50" s="53">
        <v>32</v>
      </c>
      <c r="B50" s="62" t="s">
        <v>47</v>
      </c>
      <c r="C50" s="62"/>
      <c r="D50" s="62"/>
      <c r="E50" s="62"/>
      <c r="F50" s="62"/>
      <c r="G50" s="62"/>
      <c r="H50" s="62"/>
      <c r="I50" s="63"/>
      <c r="J50" s="31"/>
      <c r="K50" s="47">
        <f>IF(J50="Y",5,0)</f>
        <v>0</v>
      </c>
      <c r="N50" s="41"/>
    </row>
    <row r="51" spans="1:14" ht="15.95" customHeight="1">
      <c r="A51" s="53">
        <v>33</v>
      </c>
      <c r="B51" s="57" t="s">
        <v>48</v>
      </c>
      <c r="J51" s="31"/>
      <c r="K51" s="47">
        <f>IF(J51="Y",3,0)</f>
        <v>0</v>
      </c>
      <c r="N51" s="41"/>
    </row>
    <row r="52" spans="1:14" ht="21">
      <c r="A52" s="21"/>
      <c r="B52" s="29"/>
      <c r="C52" s="28"/>
      <c r="D52" s="28"/>
      <c r="E52" s="28"/>
      <c r="F52" s="28"/>
      <c r="G52" s="28"/>
      <c r="H52" s="28"/>
      <c r="I52" s="28"/>
      <c r="J52" s="32"/>
      <c r="K52" s="48">
        <f>SUM(K49:K51)</f>
        <v>0</v>
      </c>
      <c r="L52" s="48">
        <f>L37+K52</f>
        <v>0</v>
      </c>
    </row>
    <row r="53" spans="1:14" ht="21">
      <c r="A53" s="21"/>
      <c r="B53" s="29"/>
      <c r="C53" s="28"/>
      <c r="D53" s="28"/>
      <c r="E53" s="28"/>
      <c r="F53" s="28"/>
      <c r="G53" s="28"/>
      <c r="H53" s="28"/>
      <c r="I53" s="28"/>
      <c r="J53" s="32"/>
    </row>
    <row r="54" spans="1:14" ht="21">
      <c r="A54" s="21"/>
      <c r="B54" s="1" t="s">
        <v>49</v>
      </c>
      <c r="C54" s="28"/>
      <c r="D54" s="28"/>
      <c r="E54" s="28"/>
      <c r="F54" s="28"/>
      <c r="G54" s="28"/>
      <c r="H54" s="28"/>
      <c r="I54" s="28"/>
      <c r="J54" s="33"/>
      <c r="K54" s="7"/>
      <c r="L54" s="8"/>
      <c r="N54" s="38" t="s">
        <v>10</v>
      </c>
    </row>
    <row r="55" spans="1:14" ht="15.75">
      <c r="A55" s="53">
        <v>34</v>
      </c>
      <c r="B55" s="62" t="s">
        <v>50</v>
      </c>
      <c r="C55" s="62"/>
      <c r="D55" s="62"/>
      <c r="E55" s="62"/>
      <c r="F55" s="62"/>
      <c r="G55" s="62"/>
      <c r="H55" s="62"/>
      <c r="I55" s="63"/>
      <c r="J55" s="31"/>
      <c r="K55" s="47">
        <f>IF(J55="Y",2,0)</f>
        <v>0</v>
      </c>
      <c r="N55" s="41"/>
    </row>
    <row r="56" spans="1:14" ht="18" customHeight="1">
      <c r="A56" s="53">
        <v>35</v>
      </c>
      <c r="B56" s="62" t="s">
        <v>51</v>
      </c>
      <c r="C56" s="62"/>
      <c r="D56" s="62"/>
      <c r="E56" s="62"/>
      <c r="F56" s="62"/>
      <c r="G56" s="62"/>
      <c r="H56" s="62"/>
      <c r="I56" s="63"/>
      <c r="J56" s="31"/>
      <c r="K56" s="47">
        <f t="shared" ref="K56:K66" si="4">IF(J56="Y",1,0)</f>
        <v>0</v>
      </c>
      <c r="N56" s="41"/>
    </row>
    <row r="57" spans="1:14" ht="15.95" customHeight="1">
      <c r="A57" s="53">
        <v>36</v>
      </c>
      <c r="B57" s="62" t="s">
        <v>52</v>
      </c>
      <c r="C57" s="62"/>
      <c r="D57" s="62"/>
      <c r="E57" s="62"/>
      <c r="F57" s="62"/>
      <c r="G57" s="62"/>
      <c r="H57" s="62"/>
      <c r="I57" s="63"/>
      <c r="J57" s="31"/>
      <c r="K57" s="47">
        <f>IF(J57="Y",2,0)</f>
        <v>0</v>
      </c>
      <c r="N57" s="41"/>
    </row>
    <row r="58" spans="1:14" ht="18" customHeight="1">
      <c r="A58" s="53">
        <v>37</v>
      </c>
      <c r="B58" s="62" t="s">
        <v>53</v>
      </c>
      <c r="C58" s="62"/>
      <c r="D58" s="62"/>
      <c r="E58" s="62"/>
      <c r="F58" s="62"/>
      <c r="G58" s="62"/>
      <c r="H58" s="62"/>
      <c r="I58" s="63"/>
      <c r="J58" s="31"/>
      <c r="K58" s="47">
        <f t="shared" si="4"/>
        <v>0</v>
      </c>
      <c r="N58" s="41"/>
    </row>
    <row r="59" spans="1:14" ht="18" customHeight="1">
      <c r="A59" s="53">
        <v>38</v>
      </c>
      <c r="B59" s="62" t="s">
        <v>54</v>
      </c>
      <c r="C59" s="62"/>
      <c r="D59" s="62"/>
      <c r="E59" s="62"/>
      <c r="F59" s="62"/>
      <c r="G59" s="62"/>
      <c r="H59" s="62"/>
      <c r="I59" s="63"/>
      <c r="J59" s="31"/>
      <c r="K59" s="47">
        <f t="shared" si="4"/>
        <v>0</v>
      </c>
      <c r="N59" s="41"/>
    </row>
    <row r="60" spans="1:14" ht="18" customHeight="1">
      <c r="A60" s="53">
        <v>39</v>
      </c>
      <c r="B60" s="62" t="s">
        <v>55</v>
      </c>
      <c r="C60" s="62"/>
      <c r="D60" s="62"/>
      <c r="E60" s="62"/>
      <c r="F60" s="62"/>
      <c r="G60" s="62"/>
      <c r="H60" s="62"/>
      <c r="I60" s="63"/>
      <c r="J60" s="31"/>
      <c r="K60" s="47">
        <f>IF(J60="Y",2,0)</f>
        <v>0</v>
      </c>
      <c r="N60" s="41"/>
    </row>
    <row r="61" spans="1:14" ht="15.95" customHeight="1">
      <c r="A61" s="53">
        <v>40</v>
      </c>
      <c r="B61" s="62" t="s">
        <v>56</v>
      </c>
      <c r="C61" s="62"/>
      <c r="D61" s="62"/>
      <c r="E61" s="62"/>
      <c r="F61" s="62"/>
      <c r="G61" s="62"/>
      <c r="H61" s="62"/>
      <c r="I61" s="63"/>
      <c r="J61" s="31"/>
      <c r="K61" s="47">
        <f t="shared" si="4"/>
        <v>0</v>
      </c>
      <c r="N61" s="41"/>
    </row>
    <row r="62" spans="1:14" ht="30.95" customHeight="1">
      <c r="A62" s="53">
        <v>41</v>
      </c>
      <c r="B62" s="62" t="s">
        <v>57</v>
      </c>
      <c r="C62" s="62"/>
      <c r="D62" s="62"/>
      <c r="E62" s="62"/>
      <c r="F62" s="62"/>
      <c r="G62" s="62"/>
      <c r="H62" s="62"/>
      <c r="I62" s="63"/>
      <c r="J62" s="31"/>
      <c r="K62" s="47">
        <f>IF(J62="Y",2,0)</f>
        <v>0</v>
      </c>
      <c r="N62" s="41"/>
    </row>
    <row r="63" spans="1:14" ht="15.75">
      <c r="A63" s="53">
        <v>42</v>
      </c>
      <c r="B63" s="62" t="s">
        <v>58</v>
      </c>
      <c r="C63" s="62"/>
      <c r="D63" s="62"/>
      <c r="E63" s="62"/>
      <c r="F63" s="62"/>
      <c r="G63" s="62"/>
      <c r="H63" s="62"/>
      <c r="I63" s="63"/>
      <c r="J63" s="31"/>
      <c r="K63" s="47">
        <f t="shared" si="4"/>
        <v>0</v>
      </c>
      <c r="N63" s="41"/>
    </row>
    <row r="64" spans="1:14" ht="15.75">
      <c r="A64" s="53">
        <v>43</v>
      </c>
      <c r="B64" s="62" t="s">
        <v>59</v>
      </c>
      <c r="C64" s="62"/>
      <c r="D64" s="62"/>
      <c r="E64" s="62"/>
      <c r="F64" s="62"/>
      <c r="G64" s="62"/>
      <c r="H64" s="62"/>
      <c r="I64" s="63"/>
      <c r="J64" s="31"/>
      <c r="K64" s="47">
        <f t="shared" si="4"/>
        <v>0</v>
      </c>
      <c r="N64" s="41"/>
    </row>
    <row r="65" spans="1:14" ht="15.75">
      <c r="A65" s="53">
        <v>44</v>
      </c>
      <c r="B65" s="62" t="s">
        <v>60</v>
      </c>
      <c r="C65" s="62"/>
      <c r="D65" s="62"/>
      <c r="E65" s="62"/>
      <c r="F65" s="62"/>
      <c r="G65" s="62"/>
      <c r="H65" s="62"/>
      <c r="I65" s="63"/>
      <c r="J65" s="31"/>
      <c r="K65" s="47">
        <f t="shared" si="4"/>
        <v>0</v>
      </c>
      <c r="N65" s="41"/>
    </row>
    <row r="66" spans="1:14" ht="15.75">
      <c r="A66" s="53">
        <v>45</v>
      </c>
      <c r="B66" s="62" t="s">
        <v>61</v>
      </c>
      <c r="C66" s="62"/>
      <c r="D66" s="62"/>
      <c r="E66" s="62"/>
      <c r="F66" s="62"/>
      <c r="G66" s="62"/>
      <c r="H66" s="62"/>
      <c r="I66" s="63"/>
      <c r="J66" s="31"/>
      <c r="K66" s="47">
        <f t="shared" si="4"/>
        <v>0</v>
      </c>
      <c r="N66" s="41"/>
    </row>
    <row r="67" spans="1:14" ht="15.75">
      <c r="A67" s="53">
        <v>46</v>
      </c>
      <c r="B67" s="62" t="s">
        <v>62</v>
      </c>
      <c r="C67" s="72"/>
      <c r="D67" s="72"/>
      <c r="E67" s="72"/>
      <c r="F67" s="72"/>
      <c r="G67" s="72"/>
      <c r="H67" s="72"/>
      <c r="I67" s="73"/>
      <c r="J67" s="31"/>
      <c r="K67" s="47">
        <f>IF(J67="Y",1,0)</f>
        <v>0</v>
      </c>
      <c r="N67" s="41"/>
    </row>
    <row r="68" spans="1:14" ht="15.75">
      <c r="A68" s="53"/>
      <c r="B68" s="30"/>
      <c r="C68" s="57"/>
      <c r="D68" s="57"/>
      <c r="E68" s="57"/>
      <c r="F68" s="57"/>
      <c r="G68" s="57"/>
      <c r="H68" s="57"/>
      <c r="I68" s="57"/>
      <c r="J68" s="32"/>
      <c r="K68" s="48">
        <f>SUM(K55:K66)</f>
        <v>0</v>
      </c>
      <c r="L68" s="48">
        <f>L52+K68</f>
        <v>0</v>
      </c>
    </row>
    <row r="69" spans="1:14" ht="15.75">
      <c r="A69" s="53"/>
      <c r="B69" s="30"/>
      <c r="C69" s="57"/>
      <c r="D69" s="57"/>
      <c r="E69" s="57"/>
      <c r="F69" s="57"/>
      <c r="G69" s="57"/>
      <c r="H69" s="57"/>
      <c r="I69" s="57"/>
      <c r="J69" s="32"/>
      <c r="K69" s="50"/>
      <c r="L69" s="50"/>
    </row>
    <row r="70" spans="1:14" ht="21" customHeight="1">
      <c r="A70" s="21"/>
      <c r="B70" s="1" t="s">
        <v>63</v>
      </c>
      <c r="C70" s="28"/>
      <c r="D70" s="57"/>
      <c r="E70" s="57"/>
      <c r="F70" s="57"/>
      <c r="G70" s="57"/>
      <c r="H70" s="57"/>
      <c r="I70" s="57"/>
      <c r="J70" s="32"/>
      <c r="N70" s="38" t="s">
        <v>10</v>
      </c>
    </row>
    <row r="71" spans="1:14" ht="15.75">
      <c r="A71" s="53">
        <v>47</v>
      </c>
      <c r="B71" s="62" t="s">
        <v>64</v>
      </c>
      <c r="C71" s="62"/>
      <c r="D71" s="62"/>
      <c r="E71" s="62"/>
      <c r="F71" s="62"/>
      <c r="G71" s="62"/>
      <c r="H71" s="62"/>
      <c r="I71" s="63"/>
      <c r="J71" s="31"/>
      <c r="K71" s="47">
        <f t="shared" ref="K71:K75" si="5">IF(J71="Y",1,0)</f>
        <v>0</v>
      </c>
      <c r="N71" s="41"/>
    </row>
    <row r="72" spans="1:14" ht="15.75">
      <c r="A72" s="53">
        <v>48</v>
      </c>
      <c r="B72" s="62" t="s">
        <v>65</v>
      </c>
      <c r="C72" s="62"/>
      <c r="D72" s="62"/>
      <c r="E72" s="62"/>
      <c r="F72" s="62"/>
      <c r="G72" s="62"/>
      <c r="H72" s="62"/>
      <c r="I72" s="63"/>
      <c r="J72" s="31"/>
      <c r="K72" s="47">
        <f t="shared" si="5"/>
        <v>0</v>
      </c>
      <c r="N72" s="41"/>
    </row>
    <row r="73" spans="1:14" ht="15.75">
      <c r="A73" s="53">
        <v>49</v>
      </c>
      <c r="B73" s="62" t="s">
        <v>66</v>
      </c>
      <c r="C73" s="62"/>
      <c r="D73" s="62"/>
      <c r="E73" s="62"/>
      <c r="F73" s="62"/>
      <c r="G73" s="62"/>
      <c r="H73" s="62"/>
      <c r="I73" s="63"/>
      <c r="J73" s="31"/>
      <c r="K73" s="47">
        <f t="shared" si="5"/>
        <v>0</v>
      </c>
      <c r="N73" s="41"/>
    </row>
    <row r="74" spans="1:14" ht="15.75">
      <c r="A74" s="53">
        <v>50</v>
      </c>
      <c r="B74" s="62" t="s">
        <v>67</v>
      </c>
      <c r="C74" s="62"/>
      <c r="D74" s="62"/>
      <c r="E74" s="62"/>
      <c r="F74" s="62"/>
      <c r="G74" s="62"/>
      <c r="H74" s="62"/>
      <c r="I74" s="63"/>
      <c r="J74" s="31"/>
      <c r="K74" s="47">
        <f t="shared" si="5"/>
        <v>0</v>
      </c>
      <c r="N74" s="41"/>
    </row>
    <row r="75" spans="1:14" ht="15.75">
      <c r="A75" s="53">
        <v>51</v>
      </c>
      <c r="B75" s="62" t="s">
        <v>68</v>
      </c>
      <c r="C75" s="62"/>
      <c r="D75" s="62"/>
      <c r="E75" s="62"/>
      <c r="F75" s="62"/>
      <c r="G75" s="62"/>
      <c r="H75" s="62"/>
      <c r="I75" s="63"/>
      <c r="J75" s="31"/>
      <c r="K75" s="47">
        <f t="shared" si="5"/>
        <v>0</v>
      </c>
      <c r="N75" s="41"/>
    </row>
    <row r="76" spans="1:14" ht="15.75">
      <c r="A76" s="53"/>
      <c r="B76" s="57"/>
      <c r="C76" s="57"/>
      <c r="D76" s="57"/>
      <c r="E76" s="57"/>
      <c r="F76" s="57"/>
      <c r="G76" s="57"/>
      <c r="H76" s="57"/>
      <c r="I76" s="57"/>
      <c r="J76" s="32"/>
      <c r="K76" s="48">
        <f>SUM(K71:K75)</f>
        <v>0</v>
      </c>
      <c r="L76" s="48">
        <f>L68+K76</f>
        <v>0</v>
      </c>
    </row>
    <row r="77" spans="1:14" ht="15.75">
      <c r="A77" s="53"/>
      <c r="B77" s="57"/>
      <c r="C77" s="57"/>
      <c r="D77" s="57"/>
      <c r="E77" s="57"/>
      <c r="F77" s="57"/>
      <c r="G77" s="57"/>
      <c r="H77" s="57"/>
      <c r="I77" s="57"/>
      <c r="J77" s="32"/>
    </row>
    <row r="78" spans="1:14" ht="21" customHeight="1">
      <c r="A78" s="21"/>
      <c r="B78" s="1" t="s">
        <v>69</v>
      </c>
      <c r="C78" s="28"/>
      <c r="D78" s="57"/>
      <c r="E78" s="57"/>
      <c r="F78" s="57"/>
      <c r="G78" s="57"/>
      <c r="H78" s="57"/>
      <c r="I78" s="57"/>
      <c r="J78" s="32"/>
      <c r="N78" s="38" t="s">
        <v>10</v>
      </c>
    </row>
    <row r="79" spans="1:14" ht="15.75">
      <c r="A79" s="53">
        <v>52</v>
      </c>
      <c r="B79" s="62" t="s">
        <v>70</v>
      </c>
      <c r="C79" s="62"/>
      <c r="D79" s="62"/>
      <c r="E79" s="62"/>
      <c r="F79" s="62"/>
      <c r="G79" s="62"/>
      <c r="H79" s="62"/>
      <c r="I79" s="63"/>
      <c r="J79" s="31"/>
      <c r="K79" s="47">
        <f t="shared" ref="K79:K88" si="6">IF(J79="Y",1,0)</f>
        <v>0</v>
      </c>
      <c r="N79" s="41"/>
    </row>
    <row r="80" spans="1:14" ht="15.75">
      <c r="A80" s="53">
        <v>53</v>
      </c>
      <c r="B80" s="62" t="s">
        <v>71</v>
      </c>
      <c r="C80" s="62"/>
      <c r="D80" s="62"/>
      <c r="E80" s="62"/>
      <c r="F80" s="62"/>
      <c r="G80" s="62"/>
      <c r="H80" s="62"/>
      <c r="I80" s="63"/>
      <c r="J80" s="31"/>
      <c r="K80" s="47">
        <f>IF(J80="Y",5,0)</f>
        <v>0</v>
      </c>
      <c r="N80" s="41"/>
    </row>
    <row r="81" spans="1:14" ht="15.75">
      <c r="A81" s="53">
        <v>54</v>
      </c>
      <c r="B81" s="62" t="s">
        <v>72</v>
      </c>
      <c r="C81" s="62"/>
      <c r="D81" s="62"/>
      <c r="E81" s="62"/>
      <c r="F81" s="62"/>
      <c r="G81" s="62"/>
      <c r="H81" s="62"/>
      <c r="I81" s="63"/>
      <c r="J81" s="31"/>
      <c r="K81" s="47">
        <f t="shared" si="6"/>
        <v>0</v>
      </c>
      <c r="N81" s="41"/>
    </row>
    <row r="82" spans="1:14" ht="15.75">
      <c r="A82" s="53">
        <v>55</v>
      </c>
      <c r="B82" s="62" t="s">
        <v>73</v>
      </c>
      <c r="C82" s="62"/>
      <c r="D82" s="62"/>
      <c r="E82" s="62"/>
      <c r="F82" s="62"/>
      <c r="G82" s="62"/>
      <c r="H82" s="62"/>
      <c r="I82" s="63"/>
      <c r="J82" s="31"/>
      <c r="K82" s="47">
        <f>IF(J82="Y",5,0)</f>
        <v>0</v>
      </c>
      <c r="N82" s="41"/>
    </row>
    <row r="83" spans="1:14" ht="15.75">
      <c r="A83" s="53">
        <v>56</v>
      </c>
      <c r="B83" s="62" t="s">
        <v>74</v>
      </c>
      <c r="C83" s="62"/>
      <c r="D83" s="62"/>
      <c r="E83" s="62"/>
      <c r="F83" s="62"/>
      <c r="G83" s="62"/>
      <c r="H83" s="62"/>
      <c r="I83" s="63"/>
      <c r="J83" s="31"/>
      <c r="K83" s="47">
        <f t="shared" si="6"/>
        <v>0</v>
      </c>
      <c r="N83" s="41"/>
    </row>
    <row r="84" spans="1:14" ht="15.75">
      <c r="A84" s="53">
        <v>57</v>
      </c>
      <c r="B84" s="62" t="s">
        <v>75</v>
      </c>
      <c r="C84" s="62"/>
      <c r="D84" s="62"/>
      <c r="E84" s="62"/>
      <c r="F84" s="62"/>
      <c r="G84" s="62"/>
      <c r="H84" s="62"/>
      <c r="I84" s="63"/>
      <c r="J84" s="31"/>
      <c r="K84" s="47">
        <f t="shared" si="6"/>
        <v>0</v>
      </c>
      <c r="N84" s="41"/>
    </row>
    <row r="85" spans="1:14" ht="15.75">
      <c r="A85" s="53">
        <v>58</v>
      </c>
      <c r="B85" s="62" t="s">
        <v>76</v>
      </c>
      <c r="C85" s="62"/>
      <c r="D85" s="62"/>
      <c r="E85" s="62"/>
      <c r="F85" s="62"/>
      <c r="G85" s="62"/>
      <c r="H85" s="62"/>
      <c r="I85" s="63"/>
      <c r="J85" s="31"/>
      <c r="K85" s="47">
        <f t="shared" si="6"/>
        <v>0</v>
      </c>
      <c r="N85" s="41"/>
    </row>
    <row r="86" spans="1:14" ht="15.75">
      <c r="A86" s="53">
        <v>59</v>
      </c>
      <c r="B86" s="62" t="s">
        <v>77</v>
      </c>
      <c r="C86" s="62"/>
      <c r="D86" s="62"/>
      <c r="E86" s="62"/>
      <c r="F86" s="62"/>
      <c r="G86" s="62"/>
      <c r="H86" s="62"/>
      <c r="I86" s="63"/>
      <c r="J86" s="31"/>
      <c r="K86" s="47">
        <f t="shared" si="6"/>
        <v>0</v>
      </c>
      <c r="N86" s="41"/>
    </row>
    <row r="87" spans="1:14" ht="15.75">
      <c r="A87" s="53">
        <v>60</v>
      </c>
      <c r="B87" s="62" t="s">
        <v>78</v>
      </c>
      <c r="C87" s="62"/>
      <c r="D87" s="62"/>
      <c r="E87" s="62"/>
      <c r="F87" s="62"/>
      <c r="G87" s="62"/>
      <c r="H87" s="62"/>
      <c r="I87" s="63"/>
      <c r="J87" s="31"/>
      <c r="K87" s="47">
        <f t="shared" si="6"/>
        <v>0</v>
      </c>
      <c r="N87" s="41"/>
    </row>
    <row r="88" spans="1:14" ht="15.75">
      <c r="A88" s="53">
        <v>61</v>
      </c>
      <c r="B88" s="62" t="s">
        <v>79</v>
      </c>
      <c r="C88" s="62"/>
      <c r="D88" s="62"/>
      <c r="E88" s="62"/>
      <c r="F88" s="62"/>
      <c r="G88" s="62"/>
      <c r="H88" s="62"/>
      <c r="I88" s="63"/>
      <c r="J88" s="31"/>
      <c r="K88" s="47">
        <f t="shared" si="6"/>
        <v>0</v>
      </c>
      <c r="N88" s="41"/>
    </row>
    <row r="89" spans="1:14" ht="15.75">
      <c r="A89" s="53">
        <v>62</v>
      </c>
      <c r="B89" s="62" t="s">
        <v>80</v>
      </c>
      <c r="C89" s="62"/>
      <c r="D89" s="62"/>
      <c r="E89" s="62"/>
      <c r="F89" s="62"/>
      <c r="G89" s="62"/>
      <c r="H89" s="62"/>
      <c r="I89" s="63"/>
      <c r="J89" s="31"/>
      <c r="K89" s="47">
        <f>IF(J89="Y",2,0)</f>
        <v>0</v>
      </c>
      <c r="N89" s="41"/>
    </row>
    <row r="90" spans="1:14" ht="15.75">
      <c r="A90" s="53"/>
      <c r="B90" s="30"/>
      <c r="C90" s="57"/>
      <c r="D90" s="57"/>
      <c r="E90" s="57"/>
      <c r="F90" s="57"/>
      <c r="G90" s="57"/>
      <c r="H90" s="57"/>
      <c r="I90" s="57"/>
      <c r="J90" s="32"/>
      <c r="K90" s="48">
        <f>SUM(K79:K89)</f>
        <v>0</v>
      </c>
      <c r="L90" s="48">
        <f>L76+K90</f>
        <v>0</v>
      </c>
    </row>
    <row r="91" spans="1:14" ht="18.75">
      <c r="A91" s="21"/>
      <c r="B91" s="28"/>
      <c r="C91" s="28"/>
      <c r="D91" s="28"/>
      <c r="E91" s="28"/>
      <c r="F91" s="28"/>
      <c r="G91" s="28"/>
      <c r="H91" s="28"/>
      <c r="I91" s="28"/>
      <c r="J91" s="32"/>
    </row>
    <row r="92" spans="1:14" ht="21" customHeight="1">
      <c r="A92" s="21"/>
      <c r="B92" s="1" t="s">
        <v>81</v>
      </c>
      <c r="C92" s="28"/>
      <c r="D92" s="28"/>
      <c r="E92" s="28"/>
      <c r="F92" s="28"/>
      <c r="G92" s="28"/>
      <c r="H92" s="57"/>
      <c r="I92" s="57"/>
      <c r="J92" s="32"/>
      <c r="N92" s="38" t="s">
        <v>10</v>
      </c>
    </row>
    <row r="93" spans="1:14" ht="15.95" customHeight="1">
      <c r="A93" s="20">
        <v>63</v>
      </c>
      <c r="B93" s="62" t="s">
        <v>82</v>
      </c>
      <c r="C93" s="62"/>
      <c r="D93" s="62"/>
      <c r="E93" s="62"/>
      <c r="F93" s="62"/>
      <c r="G93" s="62"/>
      <c r="H93" s="62"/>
      <c r="I93" s="63"/>
      <c r="J93" s="31"/>
      <c r="K93" s="47">
        <f>IF(J93="Y",5,0)</f>
        <v>0</v>
      </c>
      <c r="N93" s="41"/>
    </row>
    <row r="94" spans="1:14" ht="15.95" customHeight="1">
      <c r="A94" s="53">
        <v>64</v>
      </c>
      <c r="B94" s="62" t="s">
        <v>83</v>
      </c>
      <c r="C94" s="62"/>
      <c r="D94" s="62"/>
      <c r="E94" s="62"/>
      <c r="F94" s="62"/>
      <c r="G94" s="62"/>
      <c r="H94" s="62"/>
      <c r="I94" s="63"/>
      <c r="J94" s="31"/>
      <c r="K94" s="47">
        <f>IF(J94="Y",2,0)</f>
        <v>0</v>
      </c>
      <c r="N94" s="41"/>
    </row>
    <row r="95" spans="1:14" ht="15.75">
      <c r="A95" s="53"/>
      <c r="B95" s="57"/>
      <c r="C95" s="57"/>
      <c r="D95" s="57"/>
      <c r="E95" s="57"/>
      <c r="F95" s="57"/>
      <c r="G95" s="57"/>
      <c r="H95" s="57"/>
      <c r="I95" s="57"/>
      <c r="J95" s="32"/>
      <c r="K95" s="48">
        <f>SUM(K93:K94)</f>
        <v>0</v>
      </c>
      <c r="L95" s="48">
        <f>L90+K95</f>
        <v>0</v>
      </c>
    </row>
    <row r="96" spans="1:14" ht="21" customHeight="1">
      <c r="A96" s="21"/>
      <c r="B96" s="1" t="s">
        <v>84</v>
      </c>
      <c r="C96" s="28"/>
      <c r="D96" s="28"/>
      <c r="E96" s="28"/>
      <c r="F96" s="28"/>
      <c r="G96" s="28"/>
      <c r="H96" s="57"/>
      <c r="I96" s="57"/>
      <c r="J96" s="32"/>
      <c r="N96" s="38" t="s">
        <v>10</v>
      </c>
    </row>
    <row r="97" spans="1:14" ht="15.95" customHeight="1">
      <c r="A97" s="53">
        <v>65</v>
      </c>
      <c r="B97" s="62" t="s">
        <v>85</v>
      </c>
      <c r="C97" s="62"/>
      <c r="D97" s="62"/>
      <c r="E97" s="62"/>
      <c r="F97" s="62"/>
      <c r="G97" s="62"/>
      <c r="H97" s="62"/>
      <c r="I97" s="63"/>
      <c r="J97" s="31"/>
      <c r="K97" s="47">
        <f t="shared" ref="K97:K100" si="7">IF(J97="Y",1,0)</f>
        <v>0</v>
      </c>
      <c r="N97" s="41"/>
    </row>
    <row r="98" spans="1:14" ht="30" customHeight="1">
      <c r="A98" s="53">
        <v>66</v>
      </c>
      <c r="B98" s="62" t="s">
        <v>86</v>
      </c>
      <c r="C98" s="62"/>
      <c r="D98" s="62"/>
      <c r="E98" s="62"/>
      <c r="F98" s="62"/>
      <c r="G98" s="62"/>
      <c r="H98" s="62"/>
      <c r="I98" s="63"/>
      <c r="J98" s="31"/>
      <c r="K98" s="47">
        <f t="shared" si="7"/>
        <v>0</v>
      </c>
      <c r="N98" s="41"/>
    </row>
    <row r="99" spans="1:14" ht="32.85" customHeight="1">
      <c r="A99" s="53">
        <v>67</v>
      </c>
      <c r="B99" s="62" t="s">
        <v>87</v>
      </c>
      <c r="C99" s="62"/>
      <c r="D99" s="62"/>
      <c r="E99" s="62"/>
      <c r="F99" s="62"/>
      <c r="G99" s="62"/>
      <c r="H99" s="62"/>
      <c r="I99" s="63"/>
      <c r="J99" s="31"/>
      <c r="K99" s="47">
        <f t="shared" si="7"/>
        <v>0</v>
      </c>
      <c r="N99" s="41"/>
    </row>
    <row r="100" spans="1:14" ht="15.95" customHeight="1">
      <c r="A100" s="53">
        <v>68</v>
      </c>
      <c r="B100" s="62" t="s">
        <v>88</v>
      </c>
      <c r="C100" s="62"/>
      <c r="D100" s="62"/>
      <c r="E100" s="62"/>
      <c r="F100" s="62"/>
      <c r="G100" s="62"/>
      <c r="H100" s="62"/>
      <c r="I100" s="63"/>
      <c r="J100" s="31"/>
      <c r="K100" s="47">
        <f t="shared" si="7"/>
        <v>0</v>
      </c>
      <c r="N100" s="41"/>
    </row>
    <row r="101" spans="1:14" ht="15.75">
      <c r="A101" s="53"/>
      <c r="B101" s="57"/>
      <c r="C101" s="57"/>
      <c r="D101" s="57"/>
      <c r="E101" s="57"/>
      <c r="F101" s="57"/>
      <c r="G101" s="57"/>
      <c r="H101" s="57"/>
      <c r="I101" s="57"/>
      <c r="J101" s="32"/>
      <c r="K101" s="48">
        <f>SUM(K97:K100)</f>
        <v>0</v>
      </c>
      <c r="L101" s="48">
        <f>L95+K101</f>
        <v>0</v>
      </c>
    </row>
    <row r="102" spans="1:14" ht="15.75">
      <c r="A102" s="53"/>
      <c r="B102" s="28"/>
      <c r="C102" s="28"/>
      <c r="D102" s="28"/>
      <c r="E102" s="28"/>
      <c r="F102" s="28"/>
      <c r="G102" s="28"/>
      <c r="H102" s="28"/>
      <c r="I102" s="28"/>
      <c r="J102" s="32"/>
    </row>
    <row r="103" spans="1:14" ht="21" customHeight="1">
      <c r="A103" s="53"/>
      <c r="B103" s="1" t="s">
        <v>89</v>
      </c>
      <c r="C103" s="28"/>
      <c r="D103" s="28"/>
      <c r="E103" s="28"/>
      <c r="F103" s="28"/>
      <c r="G103" s="28"/>
      <c r="H103" s="57"/>
      <c r="I103" s="57"/>
      <c r="J103" s="32"/>
      <c r="N103" s="38" t="s">
        <v>10</v>
      </c>
    </row>
    <row r="104" spans="1:14" ht="30.95" customHeight="1">
      <c r="A104" s="53">
        <v>69</v>
      </c>
      <c r="B104" s="62" t="s">
        <v>90</v>
      </c>
      <c r="C104" s="62"/>
      <c r="D104" s="62"/>
      <c r="E104" s="62"/>
      <c r="F104" s="62"/>
      <c r="G104" s="62"/>
      <c r="H104" s="62"/>
      <c r="I104" s="63"/>
      <c r="J104" s="31"/>
      <c r="K104" s="47">
        <f t="shared" ref="K104:K108" si="8">IF(J104="Y",1,0)</f>
        <v>0</v>
      </c>
      <c r="N104" s="41"/>
    </row>
    <row r="105" spans="1:14" ht="15.75">
      <c r="A105" s="53">
        <v>70</v>
      </c>
      <c r="B105" s="45" t="s">
        <v>91</v>
      </c>
      <c r="C105" s="57"/>
      <c r="D105" s="57"/>
      <c r="E105" s="57"/>
      <c r="F105" s="57"/>
      <c r="G105" s="57"/>
      <c r="H105" s="57"/>
      <c r="I105" s="28"/>
      <c r="J105" s="31"/>
      <c r="K105" s="47">
        <f t="shared" si="8"/>
        <v>0</v>
      </c>
      <c r="N105" s="41"/>
    </row>
    <row r="106" spans="1:14" ht="15.75">
      <c r="A106" s="53">
        <v>71</v>
      </c>
      <c r="B106" s="45" t="s">
        <v>92</v>
      </c>
      <c r="C106" s="57"/>
      <c r="D106" s="57"/>
      <c r="E106" s="57"/>
      <c r="F106" s="57"/>
      <c r="G106" s="57"/>
      <c r="H106" s="57"/>
      <c r="I106" s="28"/>
      <c r="J106" s="31"/>
      <c r="K106" s="47">
        <f>IF(J106="Y",2,0)</f>
        <v>0</v>
      </c>
      <c r="N106" s="41"/>
    </row>
    <row r="107" spans="1:14" ht="15.75">
      <c r="A107" s="53">
        <v>72</v>
      </c>
      <c r="B107" s="45" t="s">
        <v>93</v>
      </c>
      <c r="C107" s="57"/>
      <c r="D107" s="57"/>
      <c r="E107" s="57"/>
      <c r="F107" s="57"/>
      <c r="G107" s="57"/>
      <c r="H107" s="57"/>
      <c r="I107" s="28"/>
      <c r="J107" s="31"/>
      <c r="K107" s="47">
        <f>IF(J107="Y",2,0)</f>
        <v>0</v>
      </c>
      <c r="N107" s="41"/>
    </row>
    <row r="108" spans="1:14" ht="15.75">
      <c r="A108" s="53">
        <v>73</v>
      </c>
      <c r="B108" s="45" t="s">
        <v>94</v>
      </c>
      <c r="C108" s="57"/>
      <c r="D108" s="57"/>
      <c r="E108" s="57"/>
      <c r="F108" s="57"/>
      <c r="G108" s="57"/>
      <c r="H108" s="57"/>
      <c r="I108" s="28"/>
      <c r="J108" s="31"/>
      <c r="K108" s="47">
        <f t="shared" si="8"/>
        <v>0</v>
      </c>
      <c r="N108" s="41"/>
    </row>
    <row r="109" spans="1:14" ht="30" customHeight="1">
      <c r="A109" s="53">
        <v>74</v>
      </c>
      <c r="B109" s="62" t="s">
        <v>95</v>
      </c>
      <c r="C109" s="62"/>
      <c r="D109" s="62"/>
      <c r="E109" s="62"/>
      <c r="F109" s="62"/>
      <c r="G109" s="62"/>
      <c r="H109" s="62"/>
      <c r="I109" s="63"/>
      <c r="J109" s="31"/>
      <c r="K109" s="47">
        <f>IF(J109="Y",5,0)</f>
        <v>0</v>
      </c>
      <c r="N109" s="41"/>
    </row>
    <row r="110" spans="1:14" ht="15.75">
      <c r="A110" s="53"/>
      <c r="B110" s="54"/>
      <c r="C110" s="54"/>
      <c r="D110" s="54"/>
      <c r="E110" s="54"/>
      <c r="F110" s="54"/>
      <c r="G110" s="54"/>
      <c r="H110" s="54"/>
      <c r="I110" s="54"/>
      <c r="J110" s="34"/>
      <c r="K110" s="48">
        <f>SUM(K104:K109)</f>
        <v>0</v>
      </c>
      <c r="L110" s="48">
        <f>L101+K110</f>
        <v>0</v>
      </c>
    </row>
    <row r="111" spans="1:14" ht="15.75">
      <c r="A111" s="53"/>
      <c r="B111" s="54"/>
      <c r="C111" s="54"/>
      <c r="D111" s="54"/>
      <c r="E111" s="54"/>
      <c r="F111" s="54"/>
      <c r="G111" s="54"/>
      <c r="H111" s="54"/>
      <c r="I111" s="54"/>
      <c r="J111" s="34"/>
      <c r="K111" s="50"/>
      <c r="L111" s="50"/>
    </row>
    <row r="112" spans="1:14" ht="21">
      <c r="A112" s="53"/>
      <c r="B112" s="1" t="s">
        <v>96</v>
      </c>
      <c r="C112" s="28"/>
      <c r="D112" s="28"/>
      <c r="E112" s="28"/>
      <c r="F112" s="28"/>
      <c r="G112" s="28"/>
      <c r="H112" s="57"/>
      <c r="I112" s="57"/>
      <c r="J112" s="32"/>
      <c r="N112" s="38" t="s">
        <v>10</v>
      </c>
    </row>
    <row r="113" spans="1:14" ht="15.75">
      <c r="A113" s="53">
        <v>75</v>
      </c>
      <c r="B113" s="62" t="s">
        <v>97</v>
      </c>
      <c r="C113" s="62"/>
      <c r="D113" s="62"/>
      <c r="E113" s="62"/>
      <c r="F113" s="62"/>
      <c r="G113" s="62"/>
      <c r="H113" s="62"/>
      <c r="I113" s="63"/>
      <c r="J113" s="31"/>
      <c r="K113" s="47">
        <f>IF(J113="Y",10,0)</f>
        <v>0</v>
      </c>
      <c r="N113" s="41"/>
    </row>
    <row r="114" spans="1:14" ht="15.75">
      <c r="A114" s="53">
        <v>76</v>
      </c>
      <c r="B114" s="62" t="s">
        <v>98</v>
      </c>
      <c r="C114" s="62"/>
      <c r="D114" s="62"/>
      <c r="E114" s="62"/>
      <c r="F114" s="62"/>
      <c r="G114" s="62"/>
      <c r="H114" s="62"/>
      <c r="I114" s="63"/>
      <c r="J114" s="31"/>
      <c r="K114" s="47">
        <f>IF(J114="Y",10,0)</f>
        <v>0</v>
      </c>
      <c r="N114" s="41"/>
    </row>
    <row r="115" spans="1:14" ht="15.75">
      <c r="A115" s="53">
        <v>77</v>
      </c>
      <c r="B115" s="62" t="s">
        <v>99</v>
      </c>
      <c r="C115" s="62"/>
      <c r="D115" s="62"/>
      <c r="E115" s="62"/>
      <c r="F115" s="62"/>
      <c r="G115" s="62"/>
      <c r="H115" s="62"/>
      <c r="I115" s="63"/>
      <c r="J115" s="31"/>
      <c r="K115" s="47">
        <f>IF(J115="Y",5,0)</f>
        <v>0</v>
      </c>
      <c r="N115" s="41"/>
    </row>
    <row r="116" spans="1:14" ht="15.75">
      <c r="A116" s="53">
        <v>78</v>
      </c>
      <c r="B116" s="62" t="s">
        <v>100</v>
      </c>
      <c r="C116" s="62"/>
      <c r="D116" s="62"/>
      <c r="E116" s="62"/>
      <c r="F116" s="62"/>
      <c r="G116" s="62"/>
      <c r="H116" s="62"/>
      <c r="I116" s="63"/>
      <c r="J116" s="31"/>
      <c r="K116" s="47">
        <f>IF(J116="Y",5,0)</f>
        <v>0</v>
      </c>
      <c r="N116" s="41"/>
    </row>
    <row r="117" spans="1:14" ht="30.95" customHeight="1">
      <c r="A117" s="53">
        <v>79</v>
      </c>
      <c r="B117" s="62" t="s">
        <v>101</v>
      </c>
      <c r="C117" s="62"/>
      <c r="D117" s="62"/>
      <c r="E117" s="62"/>
      <c r="F117" s="62"/>
      <c r="G117" s="62"/>
      <c r="H117" s="62"/>
      <c r="I117" s="63"/>
      <c r="J117" s="31"/>
      <c r="K117" s="47">
        <f>IF(J117="Y",5,0)</f>
        <v>0</v>
      </c>
      <c r="N117" s="41"/>
    </row>
    <row r="118" spans="1:14" ht="30.95" customHeight="1">
      <c r="A118" s="53">
        <v>80</v>
      </c>
      <c r="B118" s="62" t="s">
        <v>102</v>
      </c>
      <c r="C118" s="62"/>
      <c r="D118" s="62"/>
      <c r="E118" s="62"/>
      <c r="F118" s="62"/>
      <c r="G118" s="62"/>
      <c r="H118" s="62"/>
      <c r="I118" s="63"/>
      <c r="J118" s="31"/>
      <c r="K118" s="47">
        <f>IF(J118="Y",5,0)</f>
        <v>0</v>
      </c>
      <c r="N118" s="41"/>
    </row>
    <row r="119" spans="1:14" ht="15.95" customHeight="1">
      <c r="A119" s="53">
        <v>81</v>
      </c>
      <c r="B119" s="62" t="s">
        <v>103</v>
      </c>
      <c r="C119" s="62"/>
      <c r="D119" s="62"/>
      <c r="E119" s="62"/>
      <c r="F119" s="62"/>
      <c r="G119" s="62"/>
      <c r="H119" s="62"/>
      <c r="I119" s="63"/>
      <c r="J119" s="31"/>
      <c r="K119" s="47">
        <f>IF(J119="Y",5,0)</f>
        <v>0</v>
      </c>
      <c r="N119" s="41"/>
    </row>
    <row r="120" spans="1:14" ht="15.75">
      <c r="A120" s="53"/>
      <c r="B120" s="54"/>
      <c r="C120" s="54"/>
      <c r="D120" s="54"/>
      <c r="E120" s="54"/>
      <c r="F120" s="54"/>
      <c r="G120" s="54"/>
      <c r="H120" s="54"/>
      <c r="I120" s="54"/>
      <c r="J120" s="34"/>
      <c r="K120" s="48">
        <f>SUM(K113:K119)</f>
        <v>0</v>
      </c>
      <c r="L120" s="48">
        <f>L110+K120</f>
        <v>0</v>
      </c>
    </row>
    <row r="121" spans="1:14" ht="16.5" thickBot="1">
      <c r="A121" s="53"/>
      <c r="B121" s="54"/>
      <c r="C121" s="54"/>
      <c r="D121" s="54"/>
      <c r="E121" s="54"/>
      <c r="F121" s="54"/>
      <c r="G121" s="54"/>
      <c r="H121" s="54"/>
    </row>
    <row r="122" spans="1:14" ht="21.75" thickBot="1">
      <c r="A122" s="21"/>
      <c r="B122" s="1" t="s">
        <v>104</v>
      </c>
      <c r="L122" s="4">
        <f>SUM(K11:K106)-K20-K37-K52-K68-K76-K90-K95-K101</f>
        <v>0</v>
      </c>
    </row>
    <row r="123" spans="1:14" ht="21.75" thickBot="1">
      <c r="A123" s="21"/>
      <c r="B123" s="1"/>
      <c r="J123" s="9"/>
    </row>
    <row r="124" spans="1:14" ht="17.850000000000001" customHeight="1">
      <c r="A124" s="58"/>
      <c r="B124" s="84" t="s">
        <v>105</v>
      </c>
      <c r="C124" s="85"/>
      <c r="D124" s="85"/>
      <c r="E124" s="86"/>
      <c r="H124" s="51" t="s">
        <v>106</v>
      </c>
      <c r="I124" s="80" t="str" cm="1">
        <f t="array" ref="I124">_xlfn.IFS(L122&gt;69,"GOLD",L122&gt;59,"SILVER",L122&gt;49,"BRONZE",TRUE,"Check Your Work")</f>
        <v>Check Your Work</v>
      </c>
      <c r="J124" s="81"/>
    </row>
    <row r="125" spans="1:14" ht="19.5" thickBot="1">
      <c r="A125" s="22"/>
      <c r="B125" s="52" t="s">
        <v>107</v>
      </c>
      <c r="C125" s="52" t="s">
        <v>108</v>
      </c>
      <c r="D125" s="52" t="s">
        <v>109</v>
      </c>
      <c r="E125" s="52" t="s">
        <v>110</v>
      </c>
      <c r="I125" s="82"/>
      <c r="J125" s="83"/>
    </row>
    <row r="126" spans="1:14" ht="18.75">
      <c r="A126" s="21"/>
      <c r="B126" s="2">
        <v>100</v>
      </c>
      <c r="C126" s="2">
        <v>80</v>
      </c>
      <c r="D126" s="2">
        <v>60</v>
      </c>
      <c r="E126" s="2">
        <v>50</v>
      </c>
    </row>
    <row r="127" spans="1:14" ht="18.75">
      <c r="A127" s="21"/>
      <c r="B127" s="6"/>
      <c r="C127" s="6"/>
    </row>
    <row r="128" spans="1:14" ht="18.75">
      <c r="A128" s="23" t="s">
        <v>111</v>
      </c>
    </row>
    <row r="129" spans="1:18" ht="18.75">
      <c r="B129" s="5" t="s">
        <v>112</v>
      </c>
    </row>
    <row r="130" spans="1:18" ht="18.75">
      <c r="B130" s="39" t="s">
        <v>113</v>
      </c>
      <c r="C130" s="19"/>
      <c r="D130" s="18"/>
      <c r="E130" s="18"/>
      <c r="F130" s="18"/>
    </row>
    <row r="131" spans="1:18" ht="18">
      <c r="B131" s="40" t="s">
        <v>114</v>
      </c>
    </row>
    <row r="132" spans="1:18" ht="15.75">
      <c r="B132" s="10" t="s">
        <v>115</v>
      </c>
    </row>
    <row r="134" spans="1:18" ht="15.75">
      <c r="A134" s="24" t="s">
        <v>116</v>
      </c>
    </row>
    <row r="135" spans="1:18" ht="15.75">
      <c r="A135" s="59" t="s">
        <v>117</v>
      </c>
      <c r="B135" s="37"/>
      <c r="C135" s="37"/>
      <c r="D135" s="13"/>
      <c r="F135" s="60" t="s">
        <v>118</v>
      </c>
      <c r="G135" s="37"/>
      <c r="H135" s="37"/>
      <c r="I135" s="13"/>
    </row>
    <row r="136" spans="1:18" ht="15.75">
      <c r="A136" s="59" t="s">
        <v>119</v>
      </c>
      <c r="B136" s="37"/>
      <c r="C136" s="37"/>
      <c r="D136" s="13"/>
      <c r="F136" s="61" t="s">
        <v>120</v>
      </c>
      <c r="G136" s="37"/>
      <c r="H136" s="37"/>
      <c r="I136" s="13"/>
    </row>
    <row r="140" spans="1:18" ht="15.75">
      <c r="A140" s="25" t="s">
        <v>121</v>
      </c>
      <c r="B140" s="18"/>
      <c r="C140" s="18"/>
      <c r="D140" s="18"/>
      <c r="E140" s="18"/>
    </row>
    <row r="141" spans="1:18" ht="15.75">
      <c r="A141" s="24" t="s">
        <v>122</v>
      </c>
    </row>
    <row r="142" spans="1:18" ht="31.35" customHeight="1">
      <c r="A142" s="79" t="s">
        <v>123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14"/>
      <c r="N142" s="14"/>
      <c r="O142" s="14"/>
      <c r="P142" s="14"/>
      <c r="Q142" s="14"/>
      <c r="R142" s="14"/>
    </row>
    <row r="143" spans="1:18" ht="15.75">
      <c r="A143" s="26" t="s">
        <v>124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4"/>
      <c r="N143" s="14"/>
      <c r="O143" s="14"/>
      <c r="P143" s="14"/>
      <c r="Q143" s="14"/>
      <c r="R143" s="14"/>
    </row>
    <row r="144" spans="1:18" ht="15.75">
      <c r="A144" s="26" t="s">
        <v>125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</row>
    <row r="145" spans="1:18" ht="15.75">
      <c r="A145" s="26" t="s">
        <v>126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</row>
    <row r="146" spans="1:18" ht="15.75">
      <c r="A146" s="26" t="s">
        <v>127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4"/>
      <c r="N146" s="14"/>
      <c r="O146" s="14"/>
      <c r="P146" s="14"/>
      <c r="Q146" s="14"/>
      <c r="R146" s="14"/>
    </row>
    <row r="147" spans="1:18" ht="30" customHeight="1">
      <c r="A147" s="78" t="s">
        <v>128</v>
      </c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14"/>
      <c r="N147" s="14"/>
      <c r="O147" s="14"/>
      <c r="P147" s="14"/>
      <c r="Q147" s="14"/>
      <c r="R147" s="14"/>
    </row>
    <row r="148" spans="1:18" ht="15.75">
      <c r="A148" s="27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</row>
    <row r="149" spans="1:18" ht="15.75">
      <c r="A149" s="24" t="s">
        <v>129</v>
      </c>
    </row>
    <row r="150" spans="1:18" ht="15.75">
      <c r="A150" s="24" t="s">
        <v>130</v>
      </c>
    </row>
    <row r="151" spans="1:18" ht="15.75">
      <c r="A151" s="24" t="s">
        <v>131</v>
      </c>
    </row>
    <row r="153" spans="1:18" ht="62.45" customHeight="1">
      <c r="A153" s="76" t="s">
        <v>132</v>
      </c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</row>
    <row r="155" spans="1:18">
      <c r="A155" s="76" t="s">
        <v>133</v>
      </c>
      <c r="B155" s="72"/>
      <c r="C155" s="72"/>
      <c r="D155" s="72"/>
      <c r="E155" s="72"/>
      <c r="F155" s="72"/>
      <c r="G155" s="72"/>
      <c r="H155" s="72"/>
      <c r="I155" s="72"/>
      <c r="J155" s="72"/>
      <c r="K155" s="72"/>
      <c r="L155" s="72"/>
    </row>
    <row r="156" spans="1:18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</row>
    <row r="157" spans="1:18">
      <c r="A157" s="72"/>
      <c r="B157" s="72"/>
      <c r="C157" s="72"/>
      <c r="D157" s="72"/>
      <c r="E157" s="72"/>
      <c r="F157" s="72"/>
      <c r="G157" s="72"/>
      <c r="H157" s="72"/>
      <c r="I157" s="72"/>
      <c r="J157" s="72"/>
      <c r="K157" s="72"/>
      <c r="L157" s="72"/>
    </row>
    <row r="158" spans="1:18" ht="25.7" customHeight="1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</row>
    <row r="159" spans="1:18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</row>
  </sheetData>
  <mergeCells count="84">
    <mergeCell ref="A1:H1"/>
    <mergeCell ref="B45:I45"/>
    <mergeCell ref="B23:I23"/>
    <mergeCell ref="B24:I24"/>
    <mergeCell ref="D9:G9"/>
    <mergeCell ref="H9:I9"/>
    <mergeCell ref="B29:I29"/>
    <mergeCell ref="B17:I17"/>
    <mergeCell ref="B25:I25"/>
    <mergeCell ref="B32:I32"/>
    <mergeCell ref="B33:I33"/>
    <mergeCell ref="B31:I31"/>
    <mergeCell ref="I1:L1"/>
    <mergeCell ref="H7:L7"/>
    <mergeCell ref="K34:K35"/>
    <mergeCell ref="B41:I41"/>
    <mergeCell ref="B104:I104"/>
    <mergeCell ref="I124:J125"/>
    <mergeCell ref="B124:E124"/>
    <mergeCell ref="B113:I113"/>
    <mergeCell ref="B118:I118"/>
    <mergeCell ref="B114:I114"/>
    <mergeCell ref="B115:I115"/>
    <mergeCell ref="B116:I116"/>
    <mergeCell ref="B117:I117"/>
    <mergeCell ref="B86:I86"/>
    <mergeCell ref="B87:I87"/>
    <mergeCell ref="B84:I84"/>
    <mergeCell ref="B85:I85"/>
    <mergeCell ref="B98:I98"/>
    <mergeCell ref="B89:I89"/>
    <mergeCell ref="A155:L158"/>
    <mergeCell ref="A153:L153"/>
    <mergeCell ref="A147:L147"/>
    <mergeCell ref="B74:I74"/>
    <mergeCell ref="B82:I82"/>
    <mergeCell ref="B93:I93"/>
    <mergeCell ref="B94:I94"/>
    <mergeCell ref="B100:I100"/>
    <mergeCell ref="A142:L142"/>
    <mergeCell ref="B81:I81"/>
    <mergeCell ref="B119:I119"/>
    <mergeCell ref="B97:I97"/>
    <mergeCell ref="B99:I99"/>
    <mergeCell ref="B88:I88"/>
    <mergeCell ref="B109:I109"/>
    <mergeCell ref="B83:I83"/>
    <mergeCell ref="D3:J3"/>
    <mergeCell ref="D4:J4"/>
    <mergeCell ref="B27:I27"/>
    <mergeCell ref="B55:I55"/>
    <mergeCell ref="B19:I19"/>
    <mergeCell ref="B30:I30"/>
    <mergeCell ref="B28:I28"/>
    <mergeCell ref="B26:I26"/>
    <mergeCell ref="B46:I46"/>
    <mergeCell ref="J34:J35"/>
    <mergeCell ref="B47:I47"/>
    <mergeCell ref="B42:I42"/>
    <mergeCell ref="B34:I35"/>
    <mergeCell ref="B49:I49"/>
    <mergeCell ref="B43:I43"/>
    <mergeCell ref="B44:I44"/>
    <mergeCell ref="B79:I79"/>
    <mergeCell ref="B80:I80"/>
    <mergeCell ref="B72:I72"/>
    <mergeCell ref="B73:I73"/>
    <mergeCell ref="B15:I15"/>
    <mergeCell ref="B67:I67"/>
    <mergeCell ref="B48:I48"/>
    <mergeCell ref="B50:I50"/>
    <mergeCell ref="B56:I56"/>
    <mergeCell ref="B58:I58"/>
    <mergeCell ref="B59:I59"/>
    <mergeCell ref="B60:I60"/>
    <mergeCell ref="B57:I57"/>
    <mergeCell ref="B65:I65"/>
    <mergeCell ref="B62:I62"/>
    <mergeCell ref="B63:I63"/>
    <mergeCell ref="B64:I64"/>
    <mergeCell ref="B66:I66"/>
    <mergeCell ref="B71:I71"/>
    <mergeCell ref="B61:I61"/>
    <mergeCell ref="B75:I75"/>
  </mergeCells>
  <conditionalFormatting sqref="I124">
    <cfRule type="containsText" dxfId="2" priority="1" operator="containsText" text="BRONZE">
      <formula>NOT(ISERROR(SEARCH("BRONZE",I124)))</formula>
    </cfRule>
    <cfRule type="containsText" dxfId="1" priority="2" operator="containsText" text="SILVER">
      <formula>NOT(ISERROR(SEARCH("SILVER",I124)))</formula>
    </cfRule>
    <cfRule type="containsText" dxfId="0" priority="3" operator="containsText" text="GOLD">
      <formula>NOT(ISERROR(SEARCH("GOLD",I124)))</formula>
    </cfRule>
  </conditionalFormatting>
  <dataValidations count="1">
    <dataValidation type="list" operator="equal" allowBlank="1" showInputMessage="1" showErrorMessage="1" errorTitle="Y or nothing" error="If your club met the criteria, you  may type Y, otherwise leave it blank. No numbers are allowed. If you type a Y the points will automatically fill." promptTitle="The only input allowed is Y" prompt="If you completed the item, you may type Y" sqref="J97:J100 J71:J75 J93:J94 J23:J34 J79:J89 J104:J109 J113:J119 J36 J55:J67 J41:J51 J11:J19" xr:uid="{72294D40-EC4B-4C21-A6D9-CC2504A13EE3}">
      <formula1>$U$10:$U$11</formula1>
    </dataValidation>
  </dataValidations>
  <pageMargins left="0.25" right="0.25" top="0.5" bottom="0.5" header="0.3" footer="0.3"/>
  <pageSetup scale="89" fitToHeight="0" orientation="portrait" r:id="rId1"/>
  <headerFoot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2023-24</vt:lpstr>
      <vt:lpstr>'2023-24'!Print_Area</vt:lpstr>
      <vt:lpstr>'2023-24'!Print_Titles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cp:lastPrinted>2026-05-29T20:58:53Z</cp:lastPrinted>
  <dcterms:created xsi:type="dcterms:W3CDTF">2022-06-18T14:05:59Z</dcterms:created>
  <dcterms:modified xsi:type="dcterms:W3CDTF">2026-07-19T18:07:14Z</dcterms:modified>
  <cp:category/>
  <cp:contentStatus/>
</cp:coreProperties>
</file>